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0395" windowHeight="8700"/>
  </bookViews>
  <sheets>
    <sheet name="Catalago de egresos" sheetId="17" r:id="rId1"/>
    <sheet name="Recursos" sheetId="16" r:id="rId2"/>
    <sheet name="Hoja1" sheetId="12" state="hidden" r:id="rId3"/>
    <sheet name="para curso" sheetId="10" state="hidden" r:id="rId4"/>
    <sheet name="Formato" sheetId="7" state="hidden" r:id="rId5"/>
    <sheet name="Formato (2)" sheetId="9" state="hidden" r:id="rId6"/>
  </sheets>
  <calcPr calcId="124519"/>
</workbook>
</file>

<file path=xl/calcChain.xml><?xml version="1.0" encoding="utf-8"?>
<calcChain xmlns="http://schemas.openxmlformats.org/spreadsheetml/2006/main">
  <c r="C351" i="17"/>
  <c r="C346"/>
  <c r="C339"/>
  <c r="C335"/>
  <c r="C334"/>
  <c r="C329"/>
  <c r="C325"/>
  <c r="C323"/>
  <c r="C321"/>
  <c r="C320" s="1"/>
  <c r="C270"/>
  <c r="C269"/>
  <c r="C265"/>
  <c r="C262"/>
  <c r="C258"/>
  <c r="C251"/>
  <c r="C247"/>
  <c r="C230"/>
  <c r="C219"/>
  <c r="C218"/>
  <c r="C207"/>
  <c r="C203"/>
  <c r="C202" s="1"/>
  <c r="C188"/>
  <c r="C183"/>
  <c r="C175"/>
  <c r="C163"/>
  <c r="C148"/>
  <c r="C141"/>
  <c r="C133"/>
  <c r="C120"/>
  <c r="C119"/>
  <c r="C116"/>
  <c r="C113"/>
  <c r="C107"/>
  <c r="C51" s="1"/>
  <c r="C103"/>
  <c r="C93"/>
  <c r="C84"/>
  <c r="C73"/>
  <c r="C66"/>
  <c r="C52"/>
  <c r="C42"/>
  <c r="C35"/>
  <c r="C17"/>
  <c r="C12"/>
  <c r="C8"/>
  <c r="C7"/>
  <c r="Y57" i="12"/>
  <c r="X57"/>
  <c r="W57"/>
  <c r="V57"/>
  <c r="U57"/>
  <c r="T48"/>
  <c r="T57" s="1"/>
  <c r="Y43"/>
  <c r="X43"/>
  <c r="W43"/>
  <c r="V43"/>
  <c r="U43"/>
  <c r="T34"/>
  <c r="T43" s="1"/>
  <c r="Y29"/>
  <c r="X29"/>
  <c r="W29"/>
  <c r="V29"/>
  <c r="U29"/>
  <c r="T20"/>
  <c r="T29" s="1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T6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B15"/>
</calcChain>
</file>

<file path=xl/sharedStrings.xml><?xml version="1.0" encoding="utf-8"?>
<sst xmlns="http://schemas.openxmlformats.org/spreadsheetml/2006/main" count="717" uniqueCount="471">
  <si>
    <t>PROGRAMA P.E.D.</t>
  </si>
  <si>
    <t>SUBPROGRAMA P.E.D.</t>
  </si>
  <si>
    <t>UNIDAD DE MEDIDA</t>
  </si>
  <si>
    <t>BENEFICIARIOS MUJERES:</t>
  </si>
  <si>
    <t>OBJETIVO P.E.D</t>
  </si>
  <si>
    <t>DEPENDENCIA:</t>
  </si>
  <si>
    <t>CANTIDAD</t>
  </si>
  <si>
    <t>GOBIERNO DEL ESTADO DE ZACATECAS</t>
  </si>
  <si>
    <t>SECRETARÍA DE PLANEACIÓN Y DESARROLLO REGIONAL</t>
  </si>
  <si>
    <t>M E T A S      M E N S U A L E S</t>
  </si>
  <si>
    <t xml:space="preserve">DIAGNOSTICO: </t>
  </si>
  <si>
    <t>RESPONSABLE (    )</t>
  </si>
  <si>
    <t>PARTICIPANTE (   )</t>
  </si>
  <si>
    <t>BENEFICIARIOS HOMBRES:</t>
  </si>
  <si>
    <t>PONDERACIÓN</t>
  </si>
  <si>
    <t>META TOTAL</t>
  </si>
  <si>
    <t>Total:</t>
  </si>
  <si>
    <r>
      <t xml:space="preserve">INVERSIÓN AROXIMADA DEL PROCESO O PROYECTO:  </t>
    </r>
    <r>
      <rPr>
        <b/>
        <sz val="10"/>
        <color indexed="60"/>
        <rFont val="Arial"/>
        <family val="2"/>
      </rPr>
      <t xml:space="preserve"> $</t>
    </r>
  </si>
  <si>
    <t>A C C I Ó N</t>
  </si>
  <si>
    <t>TIPO DE PROYECTO:</t>
  </si>
  <si>
    <t xml:space="preserve"> INVERSIÓN (    ) </t>
  </si>
  <si>
    <t xml:space="preserve">PROCESO:                              </t>
  </si>
  <si>
    <t xml:space="preserve">SUSTANTIVO (    ) </t>
  </si>
  <si>
    <t>ADJETIVO (    )</t>
  </si>
  <si>
    <t xml:space="preserve">INNOVACIÓN (    ) </t>
  </si>
  <si>
    <t>FUNCIÓN:</t>
  </si>
  <si>
    <t>SUBFUNCIÓN:</t>
  </si>
  <si>
    <t>DESCRIPCIÓN DEL SUBPROGRAMA: (CATALOGO)</t>
  </si>
  <si>
    <t xml:space="preserve">MATRIZ ÚNICA DE RESPONSABILIDAD PRIMARIA:  (VARIABLES DE CUMPLIMIENTO)   </t>
  </si>
  <si>
    <t>PROPOSITO:</t>
  </si>
  <si>
    <t xml:space="preserve">PONDERACIÓN DEL PROCESO O PROYECTO CONFORME A LA DEPENDENCIA: </t>
  </si>
  <si>
    <t>META DEL PROCESO O PROYECTO</t>
  </si>
  <si>
    <t>CAPITULO</t>
  </si>
  <si>
    <t>ABR</t>
  </si>
  <si>
    <t>JUN</t>
  </si>
  <si>
    <t>JUL</t>
  </si>
  <si>
    <t>AGO</t>
  </si>
  <si>
    <t>SEP</t>
  </si>
  <si>
    <t>OCT</t>
  </si>
  <si>
    <t>NOV</t>
  </si>
  <si>
    <t>DIC</t>
  </si>
  <si>
    <t>ENE</t>
  </si>
  <si>
    <t>FEB</t>
  </si>
  <si>
    <t>MAR</t>
  </si>
  <si>
    <t>MAY</t>
  </si>
  <si>
    <t>DESCRIPCIÓN DE COMPONENTES</t>
  </si>
  <si>
    <t>DESCRIPCIÓN DE ACCIONES</t>
  </si>
  <si>
    <t>COMPONENTE</t>
  </si>
  <si>
    <t xml:space="preserve">CALENDARIZACIÓN DEL    P R E S U P U E S T O  </t>
  </si>
  <si>
    <t>COMITÉ DE PLANEACIÓN PARA EL DESARROLLO DEL ESTADO DE ZACATECAS</t>
  </si>
  <si>
    <t xml:space="preserve">NOMBRE DEL PROCESO O PROYECTO:                                                                                                                                                           </t>
  </si>
  <si>
    <t>PERSPECTIVA DE EQUIDAD DE GENERO:   SI  (   )     NO (   )</t>
  </si>
  <si>
    <t xml:space="preserve">No Proyecto: </t>
  </si>
  <si>
    <t>PROGRAMA OPERATIVO ANUAL 2010</t>
  </si>
  <si>
    <t>VISIÓN</t>
  </si>
  <si>
    <t>MISIÓN</t>
  </si>
  <si>
    <t xml:space="preserve">ESTRATEGIAS </t>
  </si>
  <si>
    <t>METAS</t>
  </si>
  <si>
    <t>OBJETIVOS ESTRATEGICOS</t>
  </si>
  <si>
    <r>
      <t xml:space="preserve">FORMATO  </t>
    </r>
    <r>
      <rPr>
        <b/>
        <sz val="10"/>
        <rFont val="Arial"/>
        <family val="2"/>
      </rPr>
      <t>F-SPL-01</t>
    </r>
  </si>
  <si>
    <t>FORMATO DE PRACTICA PARA EL CURSO TALLER EN LA ELABORACION DEL PRESUPUESTO PUBLICO</t>
  </si>
  <si>
    <t>ACTIVIDADES</t>
  </si>
  <si>
    <t>ECONOMIA</t>
  </si>
  <si>
    <t>EFICIENCIA</t>
  </si>
  <si>
    <t>EFICACIA</t>
  </si>
  <si>
    <t>INDICADOR DE GESTION</t>
  </si>
  <si>
    <r>
      <t xml:space="preserve">INVERSIÓN APROXIMADA DEL PROCESO O PROYECTO:  </t>
    </r>
    <r>
      <rPr>
        <b/>
        <sz val="10"/>
        <color indexed="60"/>
        <rFont val="Arial"/>
        <family val="2"/>
      </rPr>
      <t xml:space="preserve"> $</t>
    </r>
  </si>
  <si>
    <r>
      <t xml:space="preserve">DEPENDENCIA:  </t>
    </r>
    <r>
      <rPr>
        <b/>
        <sz val="14"/>
        <color theme="6"/>
        <rFont val="Arial"/>
        <family val="2"/>
      </rPr>
      <t>SEGURIDAD PUBLICA</t>
    </r>
  </si>
  <si>
    <r>
      <t xml:space="preserve">PROGRAMA:  </t>
    </r>
    <r>
      <rPr>
        <b/>
        <sz val="14"/>
        <color theme="6"/>
        <rFont val="Arial"/>
        <family val="2"/>
      </rPr>
      <t>SEGURIDAD PUBLICA</t>
    </r>
  </si>
  <si>
    <r>
      <t xml:space="preserve">SUBPROGRAMA:  </t>
    </r>
    <r>
      <rPr>
        <b/>
        <sz val="14"/>
        <color theme="6"/>
        <rFont val="Arial"/>
        <family val="2"/>
      </rPr>
      <t>PATRULLAJE OPORTUNO</t>
    </r>
  </si>
  <si>
    <r>
      <t xml:space="preserve">DESCRIPCIÓN DEL SUBPROGRAMA:   </t>
    </r>
    <r>
      <rPr>
        <b/>
        <sz val="14"/>
        <color theme="6"/>
        <rFont val="Arial"/>
        <family val="2"/>
      </rPr>
      <t>Que una patrulla determinada haga el patrullaje y el recorrido del territorio que le corresponde  vigilar durante su turno.</t>
    </r>
  </si>
  <si>
    <r>
      <t xml:space="preserve">PROPOSITO: </t>
    </r>
    <r>
      <rPr>
        <b/>
        <sz val="14"/>
        <color theme="6"/>
        <rFont val="Arial"/>
        <family val="2"/>
      </rPr>
      <t>Disminuir el indice de inseguridad en 5% de conformidad al semestre anterior.</t>
    </r>
  </si>
  <si>
    <r>
      <t xml:space="preserve">OBJETIVO: </t>
    </r>
    <r>
      <rPr>
        <b/>
        <sz val="11"/>
        <color theme="6"/>
        <rFont val="Arial"/>
        <family val="2"/>
      </rPr>
      <t xml:space="preserve"> INCREMENTAR LA SEGURIDAD EN EL MUNICIPIO, DISMINUYENDO EL INDICE DE INSEGURIDAD AUMENTANDO EL NÚMERO DE PATRULLAJE EN LAS ZONAS DEL MUNICIPIO</t>
    </r>
  </si>
  <si>
    <r>
      <t xml:space="preserve">NOMBRE DEL PROCESO O PROYECTO:     </t>
    </r>
    <r>
      <rPr>
        <b/>
        <sz val="12"/>
        <color theme="6"/>
        <rFont val="Arial"/>
        <family val="2"/>
      </rPr>
      <t xml:space="preserve">CAPACIDAD VEHICULAR SUFICIENTE Y PERSONAL CAPACITADO </t>
    </r>
    <r>
      <rPr>
        <b/>
        <sz val="12"/>
        <rFont val="Arial"/>
        <family val="2"/>
      </rPr>
      <t xml:space="preserve"> </t>
    </r>
    <r>
      <rPr>
        <b/>
        <sz val="10"/>
        <rFont val="Arial"/>
        <family val="2"/>
      </rPr>
      <t xml:space="preserve">                                                                                                                                                       </t>
    </r>
  </si>
  <si>
    <t>REVISAR LAS UNIDADES CADA 8 DÍAS</t>
  </si>
  <si>
    <t>G´ ejecutado / G´Programado</t>
  </si>
  <si>
    <t>Num de patrullas / Num de elementos</t>
  </si>
  <si>
    <t>Unidades revisadas / Númeto de unidades</t>
  </si>
  <si>
    <t>Revisar llantas</t>
  </si>
  <si>
    <t>Revisar Sistema Electrico</t>
  </si>
  <si>
    <t>Revisión de Sistema de Frenos</t>
  </si>
  <si>
    <t>Revisión de niveles de Aceite</t>
  </si>
  <si>
    <t>copladez.xlsx</t>
  </si>
  <si>
    <t xml:space="preserve">FUNCIÓN:   </t>
  </si>
  <si>
    <t>TOTAL</t>
  </si>
  <si>
    <t>CALENDARIZACION DEL PRESUPUESTO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</si>
  <si>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</si>
  <si>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</si>
  <si>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</si>
  <si>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</si>
  <si>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</si>
  <si>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</si>
  <si>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</si>
  <si>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</si>
  <si>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</si>
  <si>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</si>
  <si>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</si>
  <si>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JUNIO</t>
  </si>
  <si>
    <t>PROGRAMACIÓN PRESUPUESTAL</t>
  </si>
  <si>
    <t>OTROS</t>
  </si>
  <si>
    <t>P. FED.</t>
  </si>
  <si>
    <t>A. FED.</t>
  </si>
  <si>
    <t>EMP.</t>
  </si>
  <si>
    <t>R. PRO.</t>
  </si>
  <si>
    <t>P. EST.</t>
  </si>
  <si>
    <t>TOTAL PRIMER TRIMESTRE</t>
  </si>
  <si>
    <t>TOTAL SEGUNDO TRIMESTRE</t>
  </si>
  <si>
    <t>TOTAL TERCER TRIMESTRE</t>
  </si>
  <si>
    <t>TOTAL CUARTO TRIMESTRE</t>
  </si>
  <si>
    <t>FORMATO SUGERIDO, UNICAMENTE COMO APOYO PARA EL DESARROLLO DEL CURSO</t>
  </si>
  <si>
    <t>PROGRAMA OPERATIVO ANUAL 2011</t>
  </si>
  <si>
    <t xml:space="preserve">UNIDAD </t>
  </si>
  <si>
    <t>UNA</t>
  </si>
  <si>
    <t>PZA</t>
  </si>
  <si>
    <r>
      <t>DEPENDENCIA:</t>
    </r>
    <r>
      <rPr>
        <b/>
        <sz val="12"/>
        <color rgb="FFFF0000"/>
        <rFont val="Arial"/>
        <family val="2"/>
      </rPr>
      <t xml:space="preserve">   FOMENTO DEPORTIVO</t>
    </r>
  </si>
  <si>
    <t>OBJETIVO: MANTENIMIENTO DE LIGAS MUNICIPALES</t>
  </si>
  <si>
    <t>PROGRAMA:   VINCULACION CON EL SECTOR SOCIAL Y PRIVADO</t>
  </si>
  <si>
    <t>SUBPROGRAMA:  PROGRAMA DE PREVENCIN CONTRA LAS ADICCIONES</t>
  </si>
  <si>
    <t>FUNCIÓN: APOYO A LIGAS MUNICIPALES</t>
  </si>
  <si>
    <t>DESCRIPCIÓN DEL SUBPROGRAMA:COMPRA DE MATERIAL Y APOYO A INSTRUCTORES DE TODAS LAS LIGAS MUNICIPALES</t>
  </si>
  <si>
    <t>DIAGNOSTICO: EN LA ACTUALIDAD LAS LIGAS TIENEN UN DEFICIT ECONOMICO</t>
  </si>
  <si>
    <t>SUBFUNCIÓN: COMPRAS Y APOYOS</t>
  </si>
  <si>
    <t>MATRIZ ÚNICA DE RESPONSABILIDAD PRIMARIA:  FOMENTO DEPORTIVO</t>
  </si>
  <si>
    <t>PROPOSITO: BENEFICAR  A LA COMUNIDAD DEPORTISTA</t>
  </si>
  <si>
    <t>BOX</t>
  </si>
  <si>
    <t>ACCIONES</t>
  </si>
  <si>
    <t>COMPRA Y ENTREGA DE UNIFORMES</t>
  </si>
  <si>
    <t>VIATICOS A ATLETAS</t>
  </si>
  <si>
    <t>DIETAS</t>
  </si>
  <si>
    <t>COMPRA Y ENTREGA DE MATERIAL DEPORTIVO</t>
  </si>
  <si>
    <t>PAGO DE INSTRUCTOR</t>
  </si>
  <si>
    <t>BEISBOL</t>
  </si>
  <si>
    <t>FUTBOL</t>
  </si>
  <si>
    <t>PREMIACION EN EFECTIVO</t>
  </si>
  <si>
    <t>BASKETBOL</t>
  </si>
  <si>
    <r>
      <t xml:space="preserve">INVERSIÓN AROXIMADA DEL PROCESO O PROYECTO:  </t>
    </r>
    <r>
      <rPr>
        <b/>
        <sz val="11"/>
        <color indexed="60"/>
        <rFont val="Arial"/>
        <family val="2"/>
      </rPr>
      <t xml:space="preserve"> </t>
    </r>
    <r>
      <rPr>
        <b/>
        <sz val="11"/>
        <color theme="3" tint="-0.249977111117893"/>
        <rFont val="Arial"/>
        <family val="2"/>
      </rPr>
      <t>$  276,000.00</t>
    </r>
  </si>
  <si>
    <t>PARTIDA</t>
  </si>
  <si>
    <t>DESCRIPCIÓN</t>
  </si>
  <si>
    <t>Presupuesto</t>
  </si>
  <si>
    <t>SERVICIOS PERSONALES</t>
  </si>
  <si>
    <t>REMUNERACIONES PERSONAL PERMANENTE</t>
  </si>
  <si>
    <t>Sueldos y Salarios</t>
  </si>
  <si>
    <t>Sueldos y Salarios (Fortalecimiento)</t>
  </si>
  <si>
    <t>REMUNERACIONES AL PERSONAL CARACTER TRANSITORIO</t>
  </si>
  <si>
    <t>Sueldos y Salarios al Personal Eventual</t>
  </si>
  <si>
    <t>Honorarios Asimillales a sueldos y Comisoines</t>
  </si>
  <si>
    <t>Retribuciones por Servicio de Caracter Social</t>
  </si>
  <si>
    <t>Sueldos y salarios al personal even. FORTA</t>
  </si>
  <si>
    <t>REMUNERACIONES ADICOINALES Y ESPECIALES</t>
  </si>
  <si>
    <t>PRIMA QUINCENAL x AﾑOS SERV PRESTADOS</t>
  </si>
  <si>
    <t>Prima vacacional y dominical</t>
  </si>
  <si>
    <t>Gratificaciones para Despensa</t>
  </si>
  <si>
    <t>Gratiicacion Anual (Aguinaldo)</t>
  </si>
  <si>
    <t>Compensacoines de Servicios</t>
  </si>
  <si>
    <t>Remuneraciones por Horas Extraordinarias</t>
  </si>
  <si>
    <t>Apoyo Educacional</t>
  </si>
  <si>
    <t>Apoyo para Transporte</t>
  </si>
  <si>
    <t>Apoyo para Guarderia</t>
  </si>
  <si>
    <t>Indemnizaciones</t>
  </si>
  <si>
    <t>Indemnizacion por Jucio Laboral</t>
  </si>
  <si>
    <t>Sueldos y salarios Caidos</t>
  </si>
  <si>
    <t>Compensaciones de Ser. (Forta)</t>
  </si>
  <si>
    <t>Indemnizaciones (Forta)</t>
  </si>
  <si>
    <t>Prima vacacional y dom (Forta)</t>
  </si>
  <si>
    <t>Gratificacion anual (Forta)</t>
  </si>
  <si>
    <t>Remuneracion x horas Extras (Forta)</t>
  </si>
  <si>
    <t>EROGACIONES x CONCEPTO SEGURIDAD SOC IAL SEG</t>
  </si>
  <si>
    <t>Aportaciones al IMSS</t>
  </si>
  <si>
    <t>Aportaciones al Infonavit</t>
  </si>
  <si>
    <t>Aportaciones Sist Ahorro Retiro (SEDAR)</t>
  </si>
  <si>
    <t>cuotas al Fondo de Pnesiones del estado</t>
  </si>
  <si>
    <t>uotas para Seguro de Vida</t>
  </si>
  <si>
    <t>Cuotas para seguro de vida FORTA</t>
  </si>
  <si>
    <t>PAGOS OTRAS PRESTACIONES SOCIALES Y ECONOMICAS</t>
  </si>
  <si>
    <t>Aportaciones al Fondo de Ahorro</t>
  </si>
  <si>
    <t>Indemnizaciones por Accidente en el Trabajo</t>
  </si>
  <si>
    <t>Servicios Medicos y Hospitalarios</t>
  </si>
  <si>
    <t>Apoyo a la capacitacion y Desarrollo</t>
  </si>
  <si>
    <t>Otras Prestacioenes</t>
  </si>
  <si>
    <t>Servicios Medicos y Hos. (Forta)</t>
  </si>
  <si>
    <t>Incrementos a las Percepciones</t>
  </si>
  <si>
    <t>MATERIALES Y SUMINISTROS</t>
  </si>
  <si>
    <t>MATERIALES Y UTILES DE ADMON Y ENSEﾑANZA</t>
  </si>
  <si>
    <t>Materiales y Utiles de Oficina</t>
  </si>
  <si>
    <t>Materiales y Utiles de Limpieza</t>
  </si>
  <si>
    <t>Materiales y Utiles de Impresion y Reproduccion</t>
  </si>
  <si>
    <t>Materiales y Utiles Eq Computo y Electronico</t>
  </si>
  <si>
    <t>Materialdes Fotografia Video Audio Microfilmacion</t>
  </si>
  <si>
    <t>Material Didactico</t>
  </si>
  <si>
    <t>Material Estadistico y Geografico</t>
  </si>
  <si>
    <t>Material  In Act Investigacion Cientifica y Tecnol</t>
  </si>
  <si>
    <t>Libros Periodicos Revistas y Suscripciones</t>
  </si>
  <si>
    <t>Adquisiciones de Formas Valoradas</t>
  </si>
  <si>
    <t>Materiales y utiles de oficina FORTA</t>
  </si>
  <si>
    <t>Mat. y utiles de Impr. y Repro. FORTA</t>
  </si>
  <si>
    <t>Materiales y utiles de limpieza (Forta)</t>
  </si>
  <si>
    <t>PRODUCTOS ALIMENTICIOS</t>
  </si>
  <si>
    <t>Productos Alimenticios del Personla</t>
  </si>
  <si>
    <t>Alimentos y Bebidas de Eventos Autorizados</t>
  </si>
  <si>
    <t>Productos Alimenticios a Internos y Pacientes</t>
  </si>
  <si>
    <t>Prod Alimenticios Poblacion en  Desastres Nat</t>
  </si>
  <si>
    <t>Productos Alimenticios para Animales y Semovientes</t>
  </si>
  <si>
    <t>Productos Alimenticios (Forta)</t>
  </si>
  <si>
    <t>HERRAMIENTS REFACCIONES Y ACCESORIOS</t>
  </si>
  <si>
    <t>Herramientas Menores</t>
  </si>
  <si>
    <t>Refacciones y Accesorios para Vehiculos</t>
  </si>
  <si>
    <t>Refacciones y Accesorios para Maquinaria y Equipo</t>
  </si>
  <si>
    <t>Refacciones y Accesorios para Eaquipo de Computo</t>
  </si>
  <si>
    <t>Neumaticos</t>
  </si>
  <si>
    <t>Utensilios Menores para el Servicio de Alimentacio</t>
  </si>
  <si>
    <t>Ref. y Acc. p/vehiculos (fortalecimiento)</t>
  </si>
  <si>
    <t>Neumaticos FORTA</t>
  </si>
  <si>
    <t>Refac. y acces. equip de comp FORTA</t>
  </si>
  <si>
    <t>Herramientas Menores (Forta)</t>
  </si>
  <si>
    <t>MATERIALES Y ARTICULOS DE CONSTRUCCION Y REPARACIO</t>
  </si>
  <si>
    <t>Materiales de Construcion y Reparacion</t>
  </si>
  <si>
    <t>Material Electrico y Electronico</t>
  </si>
  <si>
    <t>Estructuras y Manufacturas</t>
  </si>
  <si>
    <t>Materiales Complementarios</t>
  </si>
  <si>
    <t>Materiales de construccion (Forta)</t>
  </si>
  <si>
    <t>Estructuras y Manufacturas (Forta)</t>
  </si>
  <si>
    <t>Material Electrico y Electronico (Forta)</t>
  </si>
  <si>
    <t>Materiales complementarios (Forta)</t>
  </si>
  <si>
    <t>MATERIAS PRIMAS PROD QUIMICOS FARMACE Y LAB</t>
  </si>
  <si>
    <t>Arboles Plantsa y Semillas</t>
  </si>
  <si>
    <t>Sustancias Quimicas</t>
  </si>
  <si>
    <t>Plaguicidas Abonos y Fertilizantes</t>
  </si>
  <si>
    <t>Medicinas y Productos Farmaceuticos</t>
  </si>
  <si>
    <t>Materiales Accesorios y Suministros Medicos</t>
  </si>
  <si>
    <t>Materiales Accesorios y Suministros de Laboratorio</t>
  </si>
  <si>
    <t>Sustancias y Materiales Explosivos</t>
  </si>
  <si>
    <t>Materiales, Acce. y Suminis. Medicos (Forta)</t>
  </si>
  <si>
    <t>Medicinas y Productos Farmaceuticos (Forta)</t>
  </si>
  <si>
    <t>COMBUSTIBLES LUBRICANTES Y ADITIVOS</t>
  </si>
  <si>
    <t>Combustibles Lubricantes Aditivos Vehiculos Terr A</t>
  </si>
  <si>
    <t>Combustibles Lubricantes Aditivos para Maquinaria</t>
  </si>
  <si>
    <t>Combus.,lubric. y adit. vehiculos FORTA</t>
  </si>
  <si>
    <t>VESTURIO BLANCOS PRENDAS PROT PERSONAL Y DEPORTIVO</t>
  </si>
  <si>
    <t>Vestuario Uniformes y Blancos</t>
  </si>
  <si>
    <t>Prendas de Proteccion Personal</t>
  </si>
  <si>
    <t>Articulos Deportivos</t>
  </si>
  <si>
    <t>Vestuario,Uniformes y Blancos FORTA</t>
  </si>
  <si>
    <t>Prendas de Proteccion Personal (Forta)</t>
  </si>
  <si>
    <t>MATERIALES SUMINISTROS PRENDAS PROT SEG PUBLICA</t>
  </si>
  <si>
    <t>Materiales de Seguridad Publica</t>
  </si>
  <si>
    <t>Prendas de Proteccion Seguridad Publica</t>
  </si>
  <si>
    <t>MERCANCIAS DIVERSAS</t>
  </si>
  <si>
    <t>Mercancias para su Distribucion a la Poblacion</t>
  </si>
  <si>
    <t>SERVICIOS GENERALES</t>
  </si>
  <si>
    <t>SERVICOS BASICOS</t>
  </si>
  <si>
    <t>Servicio Postal y Paqueteria</t>
  </si>
  <si>
    <t>Servicio Telegrafico</t>
  </si>
  <si>
    <t>Servicio Telefonico Convencional</t>
  </si>
  <si>
    <t>Servicio de Telefonia Celular</t>
  </si>
  <si>
    <t>Servicio de Radiolocalizacion</t>
  </si>
  <si>
    <t>Servicio de Telecomunicaciones</t>
  </si>
  <si>
    <t>Servicio de Internet Enlaces y Redes</t>
  </si>
  <si>
    <t>Servicio de Energia Electrica</t>
  </si>
  <si>
    <t>Servicio de Agua</t>
  </si>
  <si>
    <t>Servicio de Estacionamiento</t>
  </si>
  <si>
    <t>Contratacion de Otros  Servicios</t>
  </si>
  <si>
    <t>Serv. Energia Electrica (Fortalecimiento)</t>
  </si>
  <si>
    <t>SERVICIOS DE ARREDAMIENTO</t>
  </si>
  <si>
    <t>Arrendamiento de Edificios y Locales</t>
  </si>
  <si>
    <t>Arrendamiento de terrenos</t>
  </si>
  <si>
    <t>Arrendamiento de Mobiliario</t>
  </si>
  <si>
    <t>Arrendamiento de Maquinaria y Equipo</t>
  </si>
  <si>
    <t>Arrendamiento de Equipo y Bienes Informaticos</t>
  </si>
  <si>
    <t>Arrendamiento de Equipo de Fotocopiado</t>
  </si>
  <si>
    <t>Arredamiento de Vehiculos Terrestres Aereos Mariti</t>
  </si>
  <si>
    <t>SERV ASESORIA CONSULTORIA INFORMATICOS EST IN</t>
  </si>
  <si>
    <t>Asesoria</t>
  </si>
  <si>
    <t>Capacitacion</t>
  </si>
  <si>
    <t>Serivicios Informaticos</t>
  </si>
  <si>
    <t>Estudios e Investigaciones</t>
  </si>
  <si>
    <t>Servicios Notariales Certificaciones y Avaluos</t>
  </si>
  <si>
    <t>Otros Servicios Profesionales No Especificados</t>
  </si>
  <si>
    <t>SERV COMERCIALES BANCARIOS FINANCIEROS SUBCONTRATA</t>
  </si>
  <si>
    <t>Almacenaje Embalaje y Envase</t>
  </si>
  <si>
    <t>Fletes y Acarreos</t>
  </si>
  <si>
    <t>Servicios de Resguardo de Valores</t>
  </si>
  <si>
    <t>Servicios Bancarios y Financieros</t>
  </si>
  <si>
    <t>Conmisiones Descuentos y Otros Servicios Bancarios</t>
  </si>
  <si>
    <t>Perdida Cambiaria</t>
  </si>
  <si>
    <t>Seguros y Fianzas</t>
  </si>
  <si>
    <t>Impuestos y Derechos de Importacion</t>
  </si>
  <si>
    <t>Patentes Regalias y Otros</t>
  </si>
  <si>
    <t>Subcontracion de Servicios con Terceros</t>
  </si>
  <si>
    <t>Refrendos y Tenencias</t>
  </si>
  <si>
    <t>Otros Impuestos y Derechos</t>
  </si>
  <si>
    <t>Refrendos y Tenencias Forta</t>
  </si>
  <si>
    <t>Seguros y Fianzas FORTA</t>
  </si>
  <si>
    <t>SERV DE MMTO Y CONSERVACION</t>
  </si>
  <si>
    <t>Mant. y Conserv Mob y Eq de Ona</t>
  </si>
  <si>
    <t>Mant y Conservacion de Bienes Informaticos</t>
  </si>
  <si>
    <t>Mant Y Conservacion de Maquinaria</t>
  </si>
  <si>
    <t>Mant y Conservacion de Inmuebles</t>
  </si>
  <si>
    <t>Mant y Conservacion Vehiculos Terrestres Aereos Ma</t>
  </si>
  <si>
    <t>Servicios Lavanderia Limpieza Higiene y Fumigacion</t>
  </si>
  <si>
    <t>Mant. y Cons. Maquinaria (Forta )</t>
  </si>
  <si>
    <t>Mant. y cons. de inmuebles FORTA</t>
  </si>
  <si>
    <t>Mantenimiento vehiculos Terres. (Forta)</t>
  </si>
  <si>
    <t>Man. y Conser Mob y Equi. de Ona (FORTA)</t>
  </si>
  <si>
    <t>Mto. y conser. bienes informat. FORTA</t>
  </si>
  <si>
    <t>SERVICIOS IMPRESION PUBLICACION DIFUSION E INFORMA</t>
  </si>
  <si>
    <t>Impresion de Documentos Oficiales</t>
  </si>
  <si>
    <t>Impresion Elaboracion Publicaciones Oficiales y Di</t>
  </si>
  <si>
    <t>Publicaciones Oficiales Licitaciones Pub Tram Amtv</t>
  </si>
  <si>
    <t>Difusion en Medios de Comunicion</t>
  </si>
  <si>
    <t>Inserciones Publicaciones de Dependencia y Entidad</t>
  </si>
  <si>
    <t>Imp. Elab. Pub. Oficiales (Forta)</t>
  </si>
  <si>
    <t>Impresion de docum. oficiales FORTA</t>
  </si>
  <si>
    <t>SERVICIOS DE TRASLADO Y VIATICOS</t>
  </si>
  <si>
    <t>Traslasdos de Personal</t>
  </si>
  <si>
    <t>Viaticos</t>
  </si>
  <si>
    <t>Pasajes</t>
  </si>
  <si>
    <t>Viaticos (Forta)</t>
  </si>
  <si>
    <t>SERVICIOS OFICIALES</t>
  </si>
  <si>
    <t>Gastos de Ceremonia y de Orden Social</t>
  </si>
  <si>
    <t>Congresos Convenciones y Exposiciones</t>
  </si>
  <si>
    <t>Gastos Actividades Civicas Culturales y de Festivi</t>
  </si>
  <si>
    <t>Gastos por Atencion a Visitantes</t>
  </si>
  <si>
    <t>Gastos de Representacion</t>
  </si>
  <si>
    <t>Gastos Menores</t>
  </si>
  <si>
    <t xml:space="preserve">Pasajes Nac Serv Pub Desempe Comisiones Oficiale    </t>
  </si>
  <si>
    <t xml:space="preserve">Pasajes Int Serv Pub Desempe Comisiones Oficiale       </t>
  </si>
  <si>
    <t>Viaticos Nac Serv Pub Desarrollo Comisiones y Func</t>
  </si>
  <si>
    <t>Viaticos Ext Serv Pub Desarrollo Comisiones y Func</t>
  </si>
  <si>
    <t>Gasto por atencion a visitantes (FORTA)</t>
  </si>
  <si>
    <t>Gastos de ceremonia y ord. soc.FORTA</t>
  </si>
  <si>
    <t>SUBSIDIOS Y SUBVENCIONES</t>
  </si>
  <si>
    <t>SUBSIDIOS</t>
  </si>
  <si>
    <t>Subsidio Desarrollo Integral de la Familia DIF</t>
  </si>
  <si>
    <t>Subsidio a Centros Deportivos Culturales y Sociale</t>
  </si>
  <si>
    <t>Otros Subsidios</t>
  </si>
  <si>
    <t>SUBVENCIONES</t>
  </si>
  <si>
    <t>Ayuda para Funerales y Defuncin</t>
  </si>
  <si>
    <t>Ayuda para Gastos Medicos</t>
  </si>
  <si>
    <t>Ayuda para Alimentos</t>
  </si>
  <si>
    <t>Becas y Apoyos a Estudiantes</t>
  </si>
  <si>
    <t>Apoyos a Instituciones Educativas</t>
  </si>
  <si>
    <t>Apoyo a la agricultura</t>
  </si>
  <si>
    <t>Apoyo a la Industria</t>
  </si>
  <si>
    <t>Apoyos a Instituciones Privadas sin Fines de Lucro</t>
  </si>
  <si>
    <t>Premios Estimulos Recompensas Becas Seguros Deport</t>
  </si>
  <si>
    <t>BIENES MUEBLES E INMUEBLES</t>
  </si>
  <si>
    <t>MOBILIARIO Y EQUIPO DE ADMINISTRACION</t>
  </si>
  <si>
    <t>Equipo de Oficina</t>
  </si>
  <si>
    <t>Equipo de Comedor</t>
  </si>
  <si>
    <t>Equipo de Computo e Informatico</t>
  </si>
  <si>
    <t>Adjudicaciones Expropiaciones e Indemniza Bienes M</t>
  </si>
  <si>
    <t>Equipo Fotografico Video y Microfilmacion</t>
  </si>
  <si>
    <t>Equipo de Intendencia</t>
  </si>
  <si>
    <t>Bienes Artisticos y Culturales</t>
  </si>
  <si>
    <t>Equipo Audiovisual</t>
  </si>
  <si>
    <t>Equipo de Computo e Informatica (FORTA)</t>
  </si>
  <si>
    <t>Equipo de Oficina (Forta)</t>
  </si>
  <si>
    <t>MAQUINARIA Y EQUIPO</t>
  </si>
  <si>
    <t>Maquinaria y Equipo de Construccion</t>
  </si>
  <si>
    <t>Maquinaria y Equipo Electrico y Electronico</t>
  </si>
  <si>
    <t>Maquinaria y Equipo Diverso</t>
  </si>
  <si>
    <t>Equipos e Instrumentos Musicales</t>
  </si>
  <si>
    <t>Equipo de Comunicaciones y Telecomunicaciones</t>
  </si>
  <si>
    <t>Equipo y Aparatos de Sonido</t>
  </si>
  <si>
    <t>Equipo Educacional y Recreativo</t>
  </si>
  <si>
    <t xml:space="preserve">Equipo de Selamiento                                                                        </t>
  </si>
  <si>
    <t xml:space="preserve">Equipo de ingenieria y dise                                                                        </t>
  </si>
  <si>
    <t>Equipo de Medicion</t>
  </si>
  <si>
    <t>Equipo comun. y telecom. FORTA</t>
  </si>
  <si>
    <t>VEHICULOS Y EQUIPO DE TRANSPORTE</t>
  </si>
  <si>
    <t>Vehiculos y Equipo de Transporte Terrestre</t>
  </si>
  <si>
    <t>Vehiculos y Equipo de Transporte Aereo</t>
  </si>
  <si>
    <t>Vehiculos Maritimos, acuatico, lacustre y f.</t>
  </si>
  <si>
    <t>Vehiculos maritimos, acuaticos, lac.FORTA</t>
  </si>
  <si>
    <t>EQUIPO E INSTRUMENTAL MEDICO Y DE LABORATORIO</t>
  </si>
  <si>
    <t>Equipo Medico y de Laboratorio</t>
  </si>
  <si>
    <t>Instrumental Medico y de Laboratorio</t>
  </si>
  <si>
    <t>Equipo medico y de laboratorio FORTA</t>
  </si>
  <si>
    <t>HERRAMIENTAS Y REFACCIONES</t>
  </si>
  <si>
    <t>Herramientas y Maquinsa Heramienta</t>
  </si>
  <si>
    <t>Refacciones y Accesorios Mayores</t>
  </si>
  <si>
    <t>BIENES INMUEBLES</t>
  </si>
  <si>
    <t>Edificios y Locales</t>
  </si>
  <si>
    <t>Terrenos y Predios</t>
  </si>
  <si>
    <t>Adjudicaciones Expropiaciones e Indemni Inmuebles</t>
  </si>
  <si>
    <t>EQUIPO DE DEFENSA Y SEGURIDAD PUBLICA</t>
  </si>
  <si>
    <t>Armsa de Fuego</t>
  </si>
  <si>
    <t>Armas Blancas</t>
  </si>
  <si>
    <t>Armas de Defensa Personal</t>
  </si>
  <si>
    <t>ANIMALES DE TRABAJO Y REPRODUCCION</t>
  </si>
  <si>
    <t>Animales de Trabajoo</t>
  </si>
  <si>
    <t>Animalesde Reproduccion</t>
  </si>
  <si>
    <t>OTROS BIENES MUEBLES E INMUEBLES</t>
  </si>
  <si>
    <t>Bienes Muebles por Arrendamiento Financiero</t>
  </si>
  <si>
    <t>Bienes Inmuebles por Arrendamiento Financiero</t>
  </si>
  <si>
    <t>OBRAS PUBLICAS</t>
  </si>
  <si>
    <t>OBRAS</t>
  </si>
  <si>
    <t>Agua Potable</t>
  </si>
  <si>
    <t>Agua Potable (Propio)</t>
  </si>
  <si>
    <t>Agua Potable (Forta)</t>
  </si>
  <si>
    <t>Agua Potable (Infra)</t>
  </si>
  <si>
    <t>Alcantarillado</t>
  </si>
  <si>
    <t>Alcantarillado (Propio)</t>
  </si>
  <si>
    <t>Alcantarillado (Forta)</t>
  </si>
  <si>
    <t>Alcantarillado (Infra)</t>
  </si>
  <si>
    <t>Drenaje y Letrinas</t>
  </si>
  <si>
    <t>Drenajes y letrinas (Propio)</t>
  </si>
  <si>
    <t>Drenajes y letrinas (Forta)</t>
  </si>
  <si>
    <t>Drenajes y letrinas (Infraestructura)</t>
  </si>
  <si>
    <t>Electrificacion</t>
  </si>
  <si>
    <t>Mejoramiento de Vivienda</t>
  </si>
  <si>
    <t>Mejoramiento de Vivienda (Propio)</t>
  </si>
  <si>
    <t>Mejoramiento de vivienda (Forta)</t>
  </si>
  <si>
    <t>Mejoramiento de vivienda (Infra)</t>
  </si>
  <si>
    <t>Pavimentacion de Calles</t>
  </si>
  <si>
    <t>Pavimentacion de calles (Propio)</t>
  </si>
  <si>
    <t>Pavimentacion de calles (Forta)</t>
  </si>
  <si>
    <t>Pavimentacion de calles(Infraestructura)</t>
  </si>
  <si>
    <t>Puentes</t>
  </si>
  <si>
    <t>Infraestructura Productiva Rural</t>
  </si>
  <si>
    <t>Infraestructura Forestal Silvicola y de la Fuente</t>
  </si>
  <si>
    <t>Infraestructura de Seguridad Publica</t>
  </si>
  <si>
    <t>Infraestructura de Salud</t>
  </si>
  <si>
    <t>Infraestructura educativa</t>
  </si>
  <si>
    <t>Infraestructura educativa (Porpio)</t>
  </si>
  <si>
    <t>Infraestructura educativa (Forta)</t>
  </si>
  <si>
    <t>Infraestructura educativa (Infra)</t>
  </si>
  <si>
    <t>Infraestructura Deportiva</t>
  </si>
  <si>
    <t>Infraestructura Cultural</t>
  </si>
  <si>
    <t>Infrestructura Cultural (propio)</t>
  </si>
  <si>
    <t>Infraestructura Cultural (Forta)</t>
  </si>
  <si>
    <t>Infraestructura Cultural (Infra)</t>
  </si>
  <si>
    <t>Infraestructura Turistica</t>
  </si>
  <si>
    <t>Infraestructura Turistica (Propio)</t>
  </si>
  <si>
    <t>Infraestructura Turistica (Forta)</t>
  </si>
  <si>
    <t>Infraestructura Turistica (Infra)</t>
  </si>
  <si>
    <t>Construccion de Redes de Comunicacion Terrestre</t>
  </si>
  <si>
    <t>Construccion de Mercados</t>
  </si>
  <si>
    <t>Construccion de Plazas y Jardines</t>
  </si>
  <si>
    <t>Construccion de Cementerios</t>
  </si>
  <si>
    <t>Construccion de Rastros</t>
  </si>
  <si>
    <t>Infrasestructura de Aseo Publico</t>
  </si>
  <si>
    <t>Construccion de Edificios Administrativos</t>
  </si>
  <si>
    <t>Obras de Contingencia</t>
  </si>
  <si>
    <t>Otras No Especificadas</t>
  </si>
  <si>
    <t>EROGACIONES DIVERSAS</t>
  </si>
  <si>
    <t>RESPONSABILIDAD PATRIMONIAL</t>
  </si>
  <si>
    <t>REINTEGROS POR COBROS INDEBIDOS</t>
  </si>
  <si>
    <t>Reintegros</t>
  </si>
  <si>
    <t>PAGO DE PENSIONES Y JUBILACIONES</t>
  </si>
  <si>
    <t>Pensiones</t>
  </si>
  <si>
    <t>Jubilaciones</t>
  </si>
  <si>
    <t>Pensiones (Fortalecimiento)</t>
  </si>
  <si>
    <t>OTRAS EROGACIONES</t>
  </si>
  <si>
    <t>Participacion al Edo y Federacion x Multas Fed No</t>
  </si>
  <si>
    <t>Participacion al Edo y Fed Derechos Suelo Mariti</t>
  </si>
  <si>
    <t>Cuentas Incobrales</t>
  </si>
  <si>
    <t>DEUDA PUBLICA</t>
  </si>
  <si>
    <t>AMORTIZACION DE LA DEUDA PUBLICA</t>
  </si>
  <si>
    <t>A la Banca Oficial (Forta)</t>
  </si>
  <si>
    <t>A la Banca Comercial (Forta)</t>
  </si>
  <si>
    <t>A Particulares</t>
  </si>
  <si>
    <t>INTERESES DE LA DEUDA PUBLICA</t>
  </si>
  <si>
    <t>Intereses a la Banca Oficial (forta)</t>
  </si>
  <si>
    <t>Intereses a la Banca Comercial (forta)</t>
  </si>
  <si>
    <t>Intereses a Particulares</t>
  </si>
  <si>
    <t>Intereses a la Banca Oficial</t>
  </si>
  <si>
    <t>Intereses Moratorios a la Banca Comercial</t>
  </si>
  <si>
    <t>Intereses Moratorios a Particulares</t>
  </si>
  <si>
    <t>COMISIONES Y GASTOS DE LA DEUDA PUBLICA</t>
  </si>
  <si>
    <t>Comisiones y Gastos de la Deuda (Infra)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</si>
</sst>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60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sz val="16"/>
      <name val="Arial"/>
      <family val="2"/>
    </font>
    <font>
      <b/>
      <sz val="10"/>
      <color theme="6"/>
      <name val="Arial"/>
      <family val="2"/>
    </font>
    <font>
      <b/>
      <sz val="11"/>
      <color theme="6"/>
      <name val="Arial"/>
      <family val="2"/>
    </font>
    <font>
      <b/>
      <sz val="12"/>
      <color theme="6"/>
      <name val="Arial"/>
      <family val="2"/>
    </font>
    <font>
      <b/>
      <sz val="14"/>
      <color theme="6"/>
      <name val="Arial"/>
      <family val="2"/>
    </font>
    <font>
      <u/>
      <sz val="6"/>
      <color theme="10"/>
      <name val="Arial"/>
    </font>
    <font>
      <b/>
      <sz val="12"/>
      <color rgb="FFFF0000"/>
      <name val="Arial"/>
      <family val="2"/>
    </font>
    <font>
      <b/>
      <sz val="10"/>
      <color rgb="FF92D050"/>
      <name val="Arial"/>
      <family val="2"/>
    </font>
    <font>
      <sz val="10"/>
      <color rgb="FF92D050"/>
      <name val="Arial"/>
      <family val="2"/>
    </font>
    <font>
      <b/>
      <sz val="11"/>
      <color indexed="60"/>
      <name val="Arial"/>
      <family val="2"/>
    </font>
    <font>
      <b/>
      <sz val="7"/>
      <name val="Arial"/>
      <family val="2"/>
    </font>
    <font>
      <b/>
      <sz val="7"/>
      <color indexed="9"/>
      <name val="Arial"/>
      <family val="2"/>
    </font>
    <font>
      <sz val="7"/>
      <name val="Arial"/>
      <family val="2"/>
    </font>
    <font>
      <b/>
      <sz val="6"/>
      <color indexed="9"/>
      <name val="Arial"/>
      <family val="2"/>
    </font>
    <font>
      <b/>
      <sz val="10"/>
      <color theme="0"/>
      <name val="Arial"/>
      <family val="2"/>
    </font>
    <font>
      <sz val="5"/>
      <name val="Arial"/>
      <family val="2"/>
    </font>
    <font>
      <sz val="11"/>
      <name val="Arial"/>
      <family val="2"/>
    </font>
    <font>
      <b/>
      <sz val="10"/>
      <color theme="3" tint="-0.249977111117893"/>
      <name val="Arial"/>
      <family val="2"/>
    </font>
    <font>
      <b/>
      <sz val="8"/>
      <color theme="3" tint="-0.249977111117893"/>
      <name val="Arial"/>
      <family val="2"/>
    </font>
    <font>
      <b/>
      <sz val="9"/>
      <color theme="3" tint="-0.249977111117893"/>
      <name val="Arial"/>
      <family val="2"/>
    </font>
    <font>
      <b/>
      <sz val="11"/>
      <color theme="3" tint="-0.249977111117893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gray125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gray125">
        <fgColor indexed="9"/>
        <bgColor theme="0"/>
      </patternFill>
    </fill>
    <fill>
      <patternFill patternType="gray125">
        <bgColor theme="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508">
    <xf numFmtId="0" fontId="0" fillId="0" borderId="0" xfId="0"/>
    <xf numFmtId="0" fontId="3" fillId="0" borderId="0" xfId="0" applyFont="1"/>
    <xf numFmtId="0" fontId="3" fillId="0" borderId="0" xfId="0" applyFont="1" applyBorder="1"/>
    <xf numFmtId="0" fontId="8" fillId="0" borderId="0" xfId="0" applyFont="1" applyBorder="1" applyAlignment="1"/>
    <xf numFmtId="0" fontId="3" fillId="0" borderId="1" xfId="0" applyFont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9" fillId="0" borderId="0" xfId="0" applyFont="1"/>
    <xf numFmtId="0" fontId="9" fillId="0" borderId="5" xfId="0" applyFont="1" applyBorder="1" applyAlignment="1">
      <alignment horizontal="right"/>
    </xf>
    <xf numFmtId="0" fontId="9" fillId="0" borderId="5" xfId="0" applyFont="1" applyBorder="1" applyAlignment="1">
      <alignment horizontal="center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13" fillId="2" borderId="5" xfId="0" applyFont="1" applyFill="1" applyBorder="1"/>
    <xf numFmtId="165" fontId="3" fillId="0" borderId="1" xfId="2" applyNumberFormat="1" applyFont="1" applyBorder="1"/>
    <xf numFmtId="0" fontId="8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13" fillId="0" borderId="0" xfId="0" applyFont="1" applyFill="1" applyBorder="1"/>
    <xf numFmtId="0" fontId="6" fillId="0" borderId="0" xfId="0" applyFont="1" applyFill="1" applyBorder="1" applyAlignment="1">
      <alignment horizontal="center"/>
    </xf>
    <xf numFmtId="165" fontId="3" fillId="0" borderId="0" xfId="2" applyNumberFormat="1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0" xfId="0" applyFont="1" applyFill="1" applyBorder="1"/>
    <xf numFmtId="0" fontId="0" fillId="0" borderId="0" xfId="0" applyAlignment="1"/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0" xfId="0" applyFont="1" applyFill="1" applyBorder="1" applyAlignment="1"/>
    <xf numFmtId="0" fontId="3" fillId="0" borderId="10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/>
    <xf numFmtId="2" fontId="3" fillId="0" borderId="11" xfId="0" quotePrefix="1" applyNumberFormat="1" applyFont="1" applyFill="1" applyBorder="1" applyAlignment="1">
      <alignment horizontal="center" vertical="center" wrapText="1"/>
    </xf>
    <xf numFmtId="2" fontId="3" fillId="0" borderId="1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1" xfId="0" applyFont="1" applyFill="1" applyBorder="1"/>
    <xf numFmtId="0" fontId="3" fillId="0" borderId="10" xfId="0" applyFont="1" applyFill="1" applyBorder="1"/>
    <xf numFmtId="0" fontId="3" fillId="5" borderId="0" xfId="0" applyFont="1" applyFill="1"/>
    <xf numFmtId="0" fontId="3" fillId="5" borderId="0" xfId="0" applyFont="1" applyFill="1" applyBorder="1"/>
    <xf numFmtId="0" fontId="5" fillId="5" borderId="0" xfId="0" applyFont="1" applyFill="1"/>
    <xf numFmtId="0" fontId="5" fillId="5" borderId="0" xfId="0" applyFont="1" applyFill="1" applyAlignment="1">
      <alignment horizontal="right"/>
    </xf>
    <xf numFmtId="0" fontId="3" fillId="5" borderId="5" xfId="0" applyFont="1" applyFill="1" applyBorder="1"/>
    <xf numFmtId="0" fontId="8" fillId="5" borderId="6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/>
    <xf numFmtId="0" fontId="16" fillId="5" borderId="10" xfId="0" applyFont="1" applyFill="1" applyBorder="1" applyAlignment="1">
      <alignment horizontal="left" vertical="center"/>
    </xf>
    <xf numFmtId="0" fontId="16" fillId="5" borderId="10" xfId="0" applyFont="1" applyFill="1" applyBorder="1" applyAlignment="1"/>
    <xf numFmtId="0" fontId="16" fillId="5" borderId="6" xfId="0" applyFont="1" applyFill="1" applyBorder="1"/>
    <xf numFmtId="0" fontId="16" fillId="5" borderId="10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1" xfId="0" quotePrefix="1" applyFont="1" applyFill="1" applyBorder="1" applyAlignment="1">
      <alignment horizontal="center" vertical="center" wrapText="1"/>
    </xf>
    <xf numFmtId="0" fontId="16" fillId="5" borderId="1" xfId="0" applyFont="1" applyFill="1" applyBorder="1" applyAlignment="1"/>
    <xf numFmtId="0" fontId="16" fillId="5" borderId="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left" vertical="center"/>
    </xf>
    <xf numFmtId="0" fontId="16" fillId="5" borderId="11" xfId="0" applyFont="1" applyFill="1" applyBorder="1" applyAlignment="1"/>
    <xf numFmtId="0" fontId="16" fillId="5" borderId="18" xfId="0" applyFont="1" applyFill="1" applyBorder="1"/>
    <xf numFmtId="0" fontId="16" fillId="5" borderId="11" xfId="0" applyFont="1" applyFill="1" applyBorder="1" applyAlignment="1">
      <alignment horizontal="center" vertical="center" wrapText="1"/>
    </xf>
    <xf numFmtId="2" fontId="16" fillId="5" borderId="11" xfId="0" quotePrefix="1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vertical="center"/>
    </xf>
    <xf numFmtId="0" fontId="16" fillId="5" borderId="3" xfId="0" applyFont="1" applyFill="1" applyBorder="1" applyAlignment="1">
      <alignment vertical="center"/>
    </xf>
    <xf numFmtId="0" fontId="16" fillId="5" borderId="3" xfId="0" applyFont="1" applyFill="1" applyBorder="1"/>
    <xf numFmtId="0" fontId="16" fillId="5" borderId="0" xfId="0" applyFont="1" applyFill="1"/>
    <xf numFmtId="0" fontId="16" fillId="5" borderId="10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17" xfId="0" applyFont="1" applyFill="1" applyBorder="1"/>
    <xf numFmtId="0" fontId="16" fillId="5" borderId="11" xfId="0" applyFont="1" applyFill="1" applyBorder="1" applyAlignment="1">
      <alignment horizontal="center" vertical="center"/>
    </xf>
    <xf numFmtId="2" fontId="16" fillId="5" borderId="11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/>
    </xf>
    <xf numFmtId="0" fontId="16" fillId="5" borderId="11" xfId="0" applyFont="1" applyFill="1" applyBorder="1"/>
    <xf numFmtId="0" fontId="16" fillId="5" borderId="10" xfId="0" applyFont="1" applyFill="1" applyBorder="1"/>
    <xf numFmtId="0" fontId="3" fillId="5" borderId="2" xfId="0" applyFont="1" applyFill="1" applyBorder="1"/>
    <xf numFmtId="0" fontId="3" fillId="5" borderId="13" xfId="0" applyFont="1" applyFill="1" applyBorder="1"/>
    <xf numFmtId="0" fontId="3" fillId="5" borderId="4" xfId="0" applyFont="1" applyFill="1" applyBorder="1"/>
    <xf numFmtId="0" fontId="9" fillId="5" borderId="0" xfId="0" applyFont="1" applyFill="1"/>
    <xf numFmtId="0" fontId="9" fillId="5" borderId="13" xfId="0" applyFont="1" applyFill="1" applyBorder="1" applyAlignment="1">
      <alignment horizontal="right"/>
    </xf>
    <xf numFmtId="0" fontId="9" fillId="5" borderId="13" xfId="0" applyFont="1" applyFill="1" applyBorder="1" applyAlignment="1">
      <alignment horizontal="center"/>
    </xf>
    <xf numFmtId="0" fontId="9" fillId="5" borderId="13" xfId="0" applyFont="1" applyFill="1" applyBorder="1"/>
    <xf numFmtId="0" fontId="13" fillId="5" borderId="5" xfId="0" applyFont="1" applyFill="1" applyBorder="1"/>
    <xf numFmtId="0" fontId="6" fillId="5" borderId="1" xfId="0" applyFont="1" applyFill="1" applyBorder="1" applyAlignment="1">
      <alignment horizontal="center"/>
    </xf>
    <xf numFmtId="165" fontId="3" fillId="5" borderId="1" xfId="2" applyNumberFormat="1" applyFont="1" applyFill="1" applyBorder="1"/>
    <xf numFmtId="0" fontId="3" fillId="5" borderId="1" xfId="0" applyFont="1" applyFill="1" applyBorder="1"/>
    <xf numFmtId="0" fontId="8" fillId="5" borderId="0" xfId="0" applyFont="1" applyFill="1" applyBorder="1" applyAlignment="1"/>
    <xf numFmtId="0" fontId="5" fillId="5" borderId="0" xfId="0" applyFont="1" applyFill="1" applyBorder="1" applyAlignment="1">
      <alignment vertical="center" wrapText="1"/>
    </xf>
    <xf numFmtId="0" fontId="20" fillId="5" borderId="0" xfId="3" applyFill="1" applyAlignment="1" applyProtection="1"/>
    <xf numFmtId="0" fontId="8" fillId="0" borderId="2" xfId="0" applyFont="1" applyFill="1" applyBorder="1" applyAlignment="1">
      <alignment horizontal="center" vertical="center" wrapText="1"/>
    </xf>
    <xf numFmtId="3" fontId="27" fillId="0" borderId="1" xfId="0" applyNumberFormat="1" applyFont="1" applyBorder="1"/>
    <xf numFmtId="3" fontId="27" fillId="0" borderId="1" xfId="0" applyNumberFormat="1" applyFont="1" applyBorder="1" applyAlignment="1">
      <alignment horizontal="center"/>
    </xf>
    <xf numFmtId="0" fontId="28" fillId="2" borderId="5" xfId="0" applyFont="1" applyFill="1" applyBorder="1"/>
    <xf numFmtId="0" fontId="25" fillId="0" borderId="19" xfId="0" applyFont="1" applyBorder="1" applyAlignment="1">
      <alignment horizontal="center"/>
    </xf>
    <xf numFmtId="3" fontId="27" fillId="0" borderId="20" xfId="0" applyNumberFormat="1" applyFont="1" applyBorder="1"/>
    <xf numFmtId="0" fontId="26" fillId="2" borderId="12" xfId="0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 vertical="center"/>
    </xf>
    <xf numFmtId="3" fontId="27" fillId="0" borderId="21" xfId="0" applyNumberFormat="1" applyFont="1" applyBorder="1" applyAlignment="1">
      <alignment horizontal="center"/>
    </xf>
    <xf numFmtId="3" fontId="27" fillId="0" borderId="22" xfId="0" applyNumberFormat="1" applyFont="1" applyBorder="1" applyAlignment="1">
      <alignment horizontal="center"/>
    </xf>
    <xf numFmtId="3" fontId="27" fillId="0" borderId="23" xfId="2" applyNumberFormat="1" applyFont="1" applyBorder="1"/>
    <xf numFmtId="3" fontId="27" fillId="0" borderId="24" xfId="0" applyNumberFormat="1" applyFont="1" applyBorder="1" applyAlignment="1">
      <alignment horizontal="center"/>
    </xf>
    <xf numFmtId="3" fontId="27" fillId="0" borderId="25" xfId="0" applyNumberFormat="1" applyFont="1" applyBorder="1"/>
    <xf numFmtId="3" fontId="27" fillId="0" borderId="26" xfId="0" applyNumberFormat="1" applyFont="1" applyBorder="1" applyAlignment="1">
      <alignment horizontal="center"/>
    </xf>
    <xf numFmtId="3" fontId="27" fillId="0" borderId="27" xfId="0" applyNumberFormat="1" applyFont="1" applyBorder="1" applyAlignment="1">
      <alignment horizontal="center"/>
    </xf>
    <xf numFmtId="3" fontId="27" fillId="0" borderId="28" xfId="0" applyNumberFormat="1" applyFont="1" applyBorder="1"/>
    <xf numFmtId="3" fontId="27" fillId="0" borderId="21" xfId="2" applyNumberFormat="1" applyFont="1" applyBorder="1"/>
    <xf numFmtId="3" fontId="27" fillId="0" borderId="22" xfId="2" applyNumberFormat="1" applyFont="1" applyBorder="1"/>
    <xf numFmtId="3" fontId="27" fillId="0" borderId="23" xfId="0" applyNumberFormat="1" applyFont="1" applyBorder="1"/>
    <xf numFmtId="3" fontId="27" fillId="0" borderId="24" xfId="0" applyNumberFormat="1" applyFont="1" applyBorder="1"/>
    <xf numFmtId="3" fontId="27" fillId="0" borderId="26" xfId="0" applyNumberFormat="1" applyFont="1" applyBorder="1"/>
    <xf numFmtId="3" fontId="27" fillId="0" borderId="27" xfId="0" applyNumberFormat="1" applyFont="1" applyBorder="1"/>
    <xf numFmtId="3" fontId="27" fillId="0" borderId="21" xfId="0" applyNumberFormat="1" applyFont="1" applyBorder="1"/>
    <xf numFmtId="3" fontId="27" fillId="0" borderId="22" xfId="0" applyNumberFormat="1" applyFont="1" applyBorder="1"/>
    <xf numFmtId="3" fontId="27" fillId="0" borderId="0" xfId="0" applyNumberFormat="1" applyFont="1" applyAlignment="1">
      <alignment horizontal="right"/>
    </xf>
    <xf numFmtId="3" fontId="27" fillId="0" borderId="29" xfId="0" applyNumberFormat="1" applyFont="1" applyBorder="1"/>
    <xf numFmtId="3" fontId="27" fillId="0" borderId="30" xfId="0" applyNumberFormat="1" applyFont="1" applyBorder="1"/>
    <xf numFmtId="0" fontId="8" fillId="0" borderId="3" xfId="0" applyFont="1" applyFill="1" applyBorder="1" applyAlignment="1">
      <alignment horizontal="center" vertical="center" wrapText="1"/>
    </xf>
    <xf numFmtId="3" fontId="27" fillId="0" borderId="29" xfId="0" applyNumberFormat="1" applyFont="1" applyBorder="1" applyAlignment="1">
      <alignment horizontal="center"/>
    </xf>
    <xf numFmtId="3" fontId="27" fillId="0" borderId="20" xfId="0" applyNumberFormat="1" applyFont="1" applyBorder="1" applyAlignment="1">
      <alignment horizontal="center"/>
    </xf>
    <xf numFmtId="3" fontId="27" fillId="0" borderId="30" xfId="0" applyNumberFormat="1" applyFont="1" applyBorder="1" applyAlignment="1">
      <alignment horizontal="center"/>
    </xf>
    <xf numFmtId="3" fontId="27" fillId="0" borderId="31" xfId="0" applyNumberFormat="1" applyFont="1" applyBorder="1" applyAlignment="1">
      <alignment horizontal="center"/>
    </xf>
    <xf numFmtId="3" fontId="27" fillId="0" borderId="19" xfId="0" applyNumberFormat="1" applyFont="1" applyBorder="1" applyAlignment="1">
      <alignment horizontal="center"/>
    </xf>
    <xf numFmtId="3" fontId="27" fillId="0" borderId="32" xfId="0" applyNumberFormat="1" applyFont="1" applyBorder="1" applyAlignment="1">
      <alignment horizontal="center"/>
    </xf>
    <xf numFmtId="3" fontId="27" fillId="0" borderId="29" xfId="2" applyNumberFormat="1" applyFont="1" applyBorder="1"/>
    <xf numFmtId="0" fontId="0" fillId="0" borderId="3" xfId="0" applyBorder="1"/>
    <xf numFmtId="0" fontId="0" fillId="0" borderId="4" xfId="0" applyBorder="1"/>
    <xf numFmtId="3" fontId="30" fillId="0" borderId="21" xfId="0" applyNumberFormat="1" applyFont="1" applyBorder="1"/>
    <xf numFmtId="3" fontId="30" fillId="0" borderId="29" xfId="0" applyNumberFormat="1" applyFont="1" applyBorder="1"/>
    <xf numFmtId="3" fontId="30" fillId="0" borderId="22" xfId="0" applyNumberFormat="1" applyFont="1" applyBorder="1"/>
    <xf numFmtId="3" fontId="30" fillId="0" borderId="23" xfId="0" applyNumberFormat="1" applyFont="1" applyBorder="1"/>
    <xf numFmtId="3" fontId="30" fillId="0" borderId="24" xfId="0" applyNumberFormat="1" applyFont="1" applyBorder="1"/>
    <xf numFmtId="3" fontId="30" fillId="0" borderId="20" xfId="0" applyNumberFormat="1" applyFont="1" applyBorder="1"/>
    <xf numFmtId="3" fontId="30" fillId="0" borderId="1" xfId="0" applyNumberFormat="1" applyFont="1" applyBorder="1"/>
    <xf numFmtId="3" fontId="30" fillId="0" borderId="25" xfId="0" applyNumberFormat="1" applyFont="1" applyBorder="1"/>
    <xf numFmtId="3" fontId="30" fillId="0" borderId="26" xfId="0" applyNumberFormat="1" applyFont="1" applyBorder="1"/>
    <xf numFmtId="3" fontId="30" fillId="0" borderId="30" xfId="0" applyNumberFormat="1" applyFont="1" applyBorder="1"/>
    <xf numFmtId="3" fontId="30" fillId="0" borderId="27" xfId="0" applyNumberFormat="1" applyFont="1" applyBorder="1"/>
    <xf numFmtId="3" fontId="30" fillId="0" borderId="28" xfId="0" applyNumberFormat="1" applyFont="1" applyBorder="1"/>
    <xf numFmtId="3" fontId="30" fillId="0" borderId="0" xfId="0" applyNumberFormat="1" applyFont="1" applyAlignment="1">
      <alignment horizontal="right"/>
    </xf>
    <xf numFmtId="3" fontId="3" fillId="5" borderId="1" xfId="2" applyNumberFormat="1" applyFont="1" applyFill="1" applyBorder="1"/>
    <xf numFmtId="3" fontId="3" fillId="5" borderId="1" xfId="0" applyNumberFormat="1" applyFont="1" applyFill="1" applyBorder="1"/>
    <xf numFmtId="0" fontId="32" fillId="5" borderId="10" xfId="0" applyFont="1" applyFill="1" applyBorder="1" applyAlignment="1">
      <alignment vertical="center"/>
    </xf>
    <xf numFmtId="0" fontId="32" fillId="5" borderId="10" xfId="0" applyFont="1" applyFill="1" applyBorder="1" applyAlignment="1">
      <alignment horizontal="center" vertical="center" wrapText="1"/>
    </xf>
    <xf numFmtId="0" fontId="32" fillId="5" borderId="1" xfId="0" quotePrefix="1" applyFont="1" applyFill="1" applyBorder="1" applyAlignment="1">
      <alignment horizontal="center" vertical="center"/>
    </xf>
    <xf numFmtId="0" fontId="32" fillId="5" borderId="1" xfId="0" quotePrefix="1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vertical="center"/>
    </xf>
    <xf numFmtId="0" fontId="32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34" fillId="5" borderId="11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vertical="center"/>
    </xf>
    <xf numFmtId="0" fontId="32" fillId="5" borderId="11" xfId="0" applyFont="1" applyFill="1" applyBorder="1" applyAlignment="1">
      <alignment horizontal="center" vertical="center" wrapText="1"/>
    </xf>
    <xf numFmtId="2" fontId="32" fillId="5" borderId="11" xfId="0" quotePrefix="1" applyNumberFormat="1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32" fillId="5" borderId="3" xfId="0" applyFont="1" applyFill="1" applyBorder="1"/>
    <xf numFmtId="0" fontId="32" fillId="5" borderId="3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33" fillId="5" borderId="11" xfId="0" applyFont="1" applyFill="1" applyBorder="1" applyAlignment="1">
      <alignment horizontal="center" vertical="center" wrapText="1"/>
    </xf>
    <xf numFmtId="2" fontId="32" fillId="5" borderId="11" xfId="0" applyNumberFormat="1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vertical="center"/>
    </xf>
    <xf numFmtId="0" fontId="33" fillId="5" borderId="3" xfId="0" applyFont="1" applyFill="1" applyBorder="1" applyAlignment="1">
      <alignment vertical="center"/>
    </xf>
    <xf numFmtId="0" fontId="32" fillId="5" borderId="3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vertical="center"/>
    </xf>
    <xf numFmtId="0" fontId="32" fillId="5" borderId="10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vertical="center"/>
    </xf>
    <xf numFmtId="0" fontId="33" fillId="5" borderId="1" xfId="0" applyFont="1" applyFill="1" applyBorder="1" applyAlignment="1">
      <alignment vertical="center"/>
    </xf>
    <xf numFmtId="0" fontId="32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vertical="center"/>
    </xf>
    <xf numFmtId="0" fontId="33" fillId="5" borderId="11" xfId="0" applyFont="1" applyFill="1" applyBorder="1" applyAlignment="1">
      <alignment vertical="center"/>
    </xf>
    <xf numFmtId="0" fontId="22" fillId="5" borderId="11" xfId="0" applyFont="1" applyFill="1" applyBorder="1" applyAlignment="1">
      <alignment vertical="center"/>
    </xf>
    <xf numFmtId="0" fontId="23" fillId="5" borderId="2" xfId="0" applyFont="1" applyFill="1" applyBorder="1"/>
    <xf numFmtId="0" fontId="23" fillId="5" borderId="3" xfId="0" applyFont="1" applyFill="1" applyBorder="1"/>
    <xf numFmtId="0" fontId="9" fillId="5" borderId="5" xfId="0" applyFont="1" applyFill="1" applyBorder="1" applyAlignment="1">
      <alignment horizontal="right"/>
    </xf>
    <xf numFmtId="0" fontId="9" fillId="5" borderId="5" xfId="0" applyFont="1" applyFill="1" applyBorder="1" applyAlignment="1">
      <alignment horizontal="center"/>
    </xf>
    <xf numFmtId="165" fontId="31" fillId="5" borderId="0" xfId="0" applyNumberFormat="1" applyFont="1" applyFill="1"/>
    <xf numFmtId="165" fontId="3" fillId="5" borderId="0" xfId="0" applyNumberFormat="1" applyFont="1" applyFill="1"/>
    <xf numFmtId="0" fontId="5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22" fillId="5" borderId="33" xfId="0" applyFont="1" applyFill="1" applyBorder="1" applyAlignment="1">
      <alignment vertical="center"/>
    </xf>
    <xf numFmtId="0" fontId="5" fillId="5" borderId="33" xfId="0" applyFont="1" applyFill="1" applyBorder="1" applyAlignment="1">
      <alignment vertical="center" wrapText="1"/>
    </xf>
    <xf numFmtId="0" fontId="5" fillId="5" borderId="17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vertical="center"/>
    </xf>
    <xf numFmtId="3" fontId="3" fillId="5" borderId="0" xfId="0" applyNumberFormat="1" applyFont="1" applyFill="1"/>
    <xf numFmtId="0" fontId="3" fillId="5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3" fillId="5" borderId="1" xfId="0" quotePrefix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0" fontId="32" fillId="5" borderId="6" xfId="0" applyNumberFormat="1" applyFont="1" applyFill="1" applyBorder="1" applyAlignment="1">
      <alignment vertical="center"/>
    </xf>
    <xf numFmtId="0" fontId="32" fillId="5" borderId="18" xfId="0" applyFont="1" applyFill="1" applyBorder="1" applyAlignment="1">
      <alignment vertical="center"/>
    </xf>
    <xf numFmtId="0" fontId="5" fillId="5" borderId="11" xfId="0" applyFont="1" applyFill="1" applyBorder="1" applyAlignment="1">
      <alignment vertical="center"/>
    </xf>
    <xf numFmtId="0" fontId="34" fillId="5" borderId="34" xfId="0" applyFont="1" applyFill="1" applyBorder="1" applyAlignment="1">
      <alignment horizontal="center" vertical="center"/>
    </xf>
    <xf numFmtId="0" fontId="0" fillId="0" borderId="5" xfId="0" applyBorder="1"/>
    <xf numFmtId="0" fontId="3" fillId="0" borderId="5" xfId="0" applyFont="1" applyBorder="1"/>
    <xf numFmtId="0" fontId="37" fillId="0" borderId="0" xfId="4" applyFont="1"/>
    <xf numFmtId="0" fontId="36" fillId="0" borderId="0" xfId="4" applyFont="1"/>
    <xf numFmtId="0" fontId="2" fillId="0" borderId="0" xfId="4"/>
    <xf numFmtId="0" fontId="2" fillId="0" borderId="0" xfId="4" applyFont="1"/>
    <xf numFmtId="0" fontId="1" fillId="0" borderId="0" xfId="4" applyFont="1"/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32" fillId="5" borderId="12" xfId="0" applyFont="1" applyFill="1" applyBorder="1" applyAlignment="1">
      <alignment horizontal="center" vertical="center" wrapText="1"/>
    </xf>
    <xf numFmtId="0" fontId="32" fillId="5" borderId="13" xfId="0" applyFont="1" applyFill="1" applyBorder="1" applyAlignment="1">
      <alignment horizontal="center" vertical="center" wrapText="1"/>
    </xf>
    <xf numFmtId="0" fontId="32" fillId="5" borderId="14" xfId="0" applyFont="1" applyFill="1" applyBorder="1" applyAlignment="1">
      <alignment horizontal="center" vertical="center" wrapText="1"/>
    </xf>
    <xf numFmtId="0" fontId="32" fillId="5" borderId="15" xfId="0" applyFont="1" applyFill="1" applyBorder="1" applyAlignment="1">
      <alignment horizontal="center" vertical="center" wrapText="1"/>
    </xf>
    <xf numFmtId="0" fontId="32" fillId="5" borderId="0" xfId="0" applyFont="1" applyFill="1" applyBorder="1" applyAlignment="1">
      <alignment horizontal="center" vertical="center" wrapText="1"/>
    </xf>
    <xf numFmtId="0" fontId="32" fillId="5" borderId="16" xfId="0" applyFont="1" applyFill="1" applyBorder="1" applyAlignment="1">
      <alignment horizontal="center" vertical="center" wrapText="1"/>
    </xf>
    <xf numFmtId="0" fontId="32" fillId="5" borderId="7" xfId="0" applyFont="1" applyFill="1" applyBorder="1" applyAlignment="1">
      <alignment horizontal="center" vertical="center" wrapText="1"/>
    </xf>
    <xf numFmtId="0" fontId="32" fillId="5" borderId="8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0" fontId="33" fillId="5" borderId="17" xfId="0" applyFont="1" applyFill="1" applyBorder="1" applyAlignment="1">
      <alignment horizontal="center" vertical="center" wrapText="1"/>
    </xf>
    <xf numFmtId="0" fontId="33" fillId="5" borderId="18" xfId="0" applyFont="1" applyFill="1" applyBorder="1" applyAlignment="1">
      <alignment horizontal="center" vertical="center" wrapText="1"/>
    </xf>
    <xf numFmtId="0" fontId="32" fillId="5" borderId="6" xfId="0" applyFont="1" applyFill="1" applyBorder="1" applyAlignment="1">
      <alignment horizontal="center" vertical="center" wrapText="1"/>
    </xf>
    <xf numFmtId="0" fontId="32" fillId="5" borderId="17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10" fontId="32" fillId="5" borderId="6" xfId="0" applyNumberFormat="1" applyFont="1" applyFill="1" applyBorder="1" applyAlignment="1">
      <alignment horizontal="center" vertical="center"/>
    </xf>
    <xf numFmtId="0" fontId="32" fillId="5" borderId="17" xfId="0" applyFont="1" applyFill="1" applyBorder="1" applyAlignment="1">
      <alignment horizontal="center" vertical="center"/>
    </xf>
    <xf numFmtId="0" fontId="32" fillId="5" borderId="18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9" fontId="32" fillId="5" borderId="1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32" fillId="5" borderId="6" xfId="0" applyFont="1" applyFill="1" applyBorder="1" applyAlignment="1">
      <alignment horizontal="center" vertical="center"/>
    </xf>
    <xf numFmtId="10" fontId="32" fillId="5" borderId="6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0" fontId="8" fillId="5" borderId="4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top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top"/>
    </xf>
    <xf numFmtId="0" fontId="8" fillId="5" borderId="9" xfId="0" applyFont="1" applyFill="1" applyBorder="1" applyAlignment="1">
      <alignment horizontal="center" vertical="top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horizontal="left" vertical="top" wrapText="1"/>
    </xf>
    <xf numFmtId="0" fontId="5" fillId="5" borderId="14" xfId="0" applyFont="1" applyFill="1" applyBorder="1" applyAlignment="1">
      <alignment horizontal="left" vertical="top" wrapText="1"/>
    </xf>
    <xf numFmtId="0" fontId="5" fillId="5" borderId="15" xfId="0" applyFont="1" applyFill="1" applyBorder="1" applyAlignment="1">
      <alignment horizontal="left" vertical="top" wrapText="1"/>
    </xf>
    <xf numFmtId="0" fontId="5" fillId="5" borderId="0" xfId="0" applyFont="1" applyFill="1" applyBorder="1" applyAlignment="1">
      <alignment horizontal="left" vertical="top" wrapText="1"/>
    </xf>
    <xf numFmtId="0" fontId="5" fillId="5" borderId="16" xfId="0" applyFont="1" applyFill="1" applyBorder="1" applyAlignment="1">
      <alignment horizontal="left" vertical="top" wrapText="1"/>
    </xf>
    <xf numFmtId="0" fontId="5" fillId="5" borderId="7" xfId="0" applyFont="1" applyFill="1" applyBorder="1" applyAlignment="1">
      <alignment horizontal="left" vertical="top" wrapText="1"/>
    </xf>
    <xf numFmtId="0" fontId="5" fillId="5" borderId="8" xfId="0" applyFont="1" applyFill="1" applyBorder="1" applyAlignment="1">
      <alignment horizontal="left" vertical="top" wrapText="1"/>
    </xf>
    <xf numFmtId="0" fontId="5" fillId="5" borderId="9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/>
    </xf>
    <xf numFmtId="0" fontId="5" fillId="5" borderId="4" xfId="0" applyFont="1" applyFill="1" applyBorder="1" applyAlignment="1">
      <alignment horizontal="left" vertical="top"/>
    </xf>
    <xf numFmtId="0" fontId="5" fillId="5" borderId="2" xfId="0" applyFont="1" applyFill="1" applyBorder="1" applyAlignment="1"/>
    <xf numFmtId="0" fontId="5" fillId="5" borderId="3" xfId="0" applyFont="1" applyFill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left" vertical="top"/>
    </xf>
    <xf numFmtId="0" fontId="5" fillId="8" borderId="5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top"/>
    </xf>
    <xf numFmtId="0" fontId="6" fillId="5" borderId="3" xfId="0" applyFont="1" applyFill="1" applyBorder="1" applyAlignment="1">
      <alignment horizontal="left" vertical="top"/>
    </xf>
    <xf numFmtId="0" fontId="6" fillId="5" borderId="4" xfId="0" applyFont="1" applyFill="1" applyBorder="1" applyAlignment="1">
      <alignment horizontal="left" vertical="top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top" wrapText="1"/>
    </xf>
    <xf numFmtId="0" fontId="5" fillId="8" borderId="3" xfId="0" applyFont="1" applyFill="1" applyBorder="1" applyAlignment="1">
      <alignment horizontal="center" vertical="top" wrapText="1"/>
    </xf>
    <xf numFmtId="0" fontId="5" fillId="8" borderId="4" xfId="0" applyFont="1" applyFill="1" applyBorder="1" applyAlignment="1">
      <alignment horizontal="center" vertical="top" wrapText="1"/>
    </xf>
    <xf numFmtId="0" fontId="5" fillId="8" borderId="5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29" fillId="6" borderId="8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2" xfId="0" applyFont="1" applyFill="1" applyBorder="1"/>
    <xf numFmtId="0" fontId="5" fillId="5" borderId="3" xfId="0" applyFont="1" applyFill="1" applyBorder="1"/>
    <xf numFmtId="0" fontId="5" fillId="5" borderId="4" xfId="0" applyFont="1" applyFill="1" applyBorder="1"/>
    <xf numFmtId="0" fontId="8" fillId="5" borderId="2" xfId="0" applyFont="1" applyFill="1" applyBorder="1" applyAlignment="1">
      <alignment horizontal="center" vertical="top"/>
    </xf>
    <xf numFmtId="0" fontId="8" fillId="5" borderId="3" xfId="0" applyFont="1" applyFill="1" applyBorder="1" applyAlignment="1">
      <alignment horizontal="center" vertical="top"/>
    </xf>
    <xf numFmtId="0" fontId="8" fillId="5" borderId="4" xfId="0" applyFont="1" applyFill="1" applyBorder="1" applyAlignment="1">
      <alignment horizontal="center" vertical="top"/>
    </xf>
    <xf numFmtId="0" fontId="5" fillId="5" borderId="12" xfId="0" applyFont="1" applyFill="1" applyBorder="1" applyAlignment="1">
      <alignment horizontal="left" vertical="top"/>
    </xf>
    <xf numFmtId="0" fontId="5" fillId="5" borderId="13" xfId="0" applyFont="1" applyFill="1" applyBorder="1" applyAlignment="1">
      <alignment horizontal="left" vertical="top"/>
    </xf>
    <xf numFmtId="0" fontId="5" fillId="5" borderId="14" xfId="0" applyFont="1" applyFill="1" applyBorder="1" applyAlignment="1">
      <alignment horizontal="left" vertical="top"/>
    </xf>
    <xf numFmtId="0" fontId="5" fillId="5" borderId="7" xfId="0" applyFont="1" applyFill="1" applyBorder="1" applyAlignment="1">
      <alignment horizontal="left" vertical="top"/>
    </xf>
    <xf numFmtId="0" fontId="5" fillId="5" borderId="8" xfId="0" applyFont="1" applyFill="1" applyBorder="1" applyAlignment="1">
      <alignment horizontal="left" vertical="top"/>
    </xf>
    <xf numFmtId="0" fontId="5" fillId="5" borderId="9" xfId="0" applyFont="1" applyFill="1" applyBorder="1" applyAlignment="1">
      <alignment horizontal="left" vertical="top"/>
    </xf>
    <xf numFmtId="0" fontId="11" fillId="5" borderId="0" xfId="0" applyFont="1" applyFill="1" applyAlignment="1">
      <alignment horizontal="center"/>
    </xf>
    <xf numFmtId="0" fontId="15" fillId="5" borderId="0" xfId="0" applyFont="1" applyFill="1" applyAlignment="1">
      <alignment horizontal="center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5" fillId="0" borderId="1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3" xfId="0" applyBorder="1" applyAlignment="1"/>
    <xf numFmtId="0" fontId="0" fillId="0" borderId="14" xfId="0" applyBorder="1" applyAlignment="1"/>
    <xf numFmtId="0" fontId="0" fillId="0" borderId="0" xfId="0" applyAlignment="1"/>
    <xf numFmtId="0" fontId="0" fillId="0" borderId="16" xfId="0" applyBorder="1" applyAlignment="1"/>
    <xf numFmtId="0" fontId="0" fillId="0" borderId="15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0" xfId="0" applyBorder="1" applyAlignment="1"/>
    <xf numFmtId="0" fontId="5" fillId="0" borderId="12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center"/>
    </xf>
    <xf numFmtId="0" fontId="0" fillId="0" borderId="12" xfId="0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1" borderId="2" xfId="0" applyFont="1" applyFill="1" applyBorder="1" applyAlignment="1">
      <alignment horizontal="center" vertical="top" wrapText="1"/>
    </xf>
    <xf numFmtId="0" fontId="5" fillId="1" borderId="3" xfId="0" applyFont="1" applyFill="1" applyBorder="1" applyAlignment="1">
      <alignment horizontal="center" vertical="top" wrapText="1"/>
    </xf>
    <xf numFmtId="0" fontId="5" fillId="1" borderId="4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1" borderId="5" xfId="0" applyFont="1" applyFill="1" applyBorder="1" applyAlignment="1">
      <alignment horizontal="center" vertical="center"/>
    </xf>
    <xf numFmtId="0" fontId="5" fillId="1" borderId="5" xfId="0" applyFont="1" applyFill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5" fillId="3" borderId="15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5" fillId="3" borderId="16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horizontal="center" vertical="top" wrapText="1"/>
    </xf>
    <xf numFmtId="0" fontId="11" fillId="0" borderId="18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5" fillId="0" borderId="17" xfId="0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/>
    </xf>
  </cellXfs>
  <cellStyles count="5">
    <cellStyle name="Euro" xfId="1"/>
    <cellStyle name="Hipervínculo" xfId="3" builtinId="8"/>
    <cellStyle name="Millares" xfId="2" builtinId="3"/>
    <cellStyle name="Normal" xfId="0" builtinId="0"/>
    <cellStyle name="Norm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739806</xdr:colOff>
      <xdr:row>1</xdr:row>
      <xdr:rowOff>14827</xdr:rowOff>
    </xdr:from>
    <xdr:ext cx="3798219" cy="593304"/>
    <xdr:sp macro="" textlink="">
      <xdr:nvSpPr>
        <xdr:cNvPr id="2" name="1 Rectángulo"/>
        <xdr:cNvSpPr/>
      </xdr:nvSpPr>
      <xdr:spPr>
        <a:xfrm>
          <a:off x="739806" y="205327"/>
          <a:ext cx="3798219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3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Clasificador del gasto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3</xdr:col>
      <xdr:colOff>0</xdr:colOff>
      <xdr:row>4</xdr:row>
      <xdr:rowOff>38100</xdr:rowOff>
    </xdr:to>
    <xdr:pic>
      <xdr:nvPicPr>
        <xdr:cNvPr id="2049" name="2 Imagen" descr="Logo Seplader - Coplade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2476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copladez.xls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C351"/>
  <sheetViews>
    <sheetView tabSelected="1" topLeftCell="A340" workbookViewId="0">
      <selection activeCell="F356" sqref="F356"/>
    </sheetView>
  </sheetViews>
  <sheetFormatPr baseColWidth="10" defaultRowHeight="15"/>
  <cols>
    <col min="1" max="1" width="13.5703125" style="216" customWidth="1"/>
    <col min="2" max="2" width="58.85546875" style="216" customWidth="1"/>
    <col min="3" max="3" width="15.140625" style="216" customWidth="1"/>
    <col min="4" max="16384" width="11.42578125" style="216"/>
  </cols>
  <sheetData>
    <row r="6" spans="1:3" s="214" customFormat="1">
      <c r="A6" s="214" t="s">
        <v>136</v>
      </c>
      <c r="B6" s="214" t="s">
        <v>137</v>
      </c>
      <c r="C6" s="214" t="s">
        <v>138</v>
      </c>
    </row>
    <row r="7" spans="1:3" s="215" customFormat="1">
      <c r="A7" s="215">
        <v>100000000</v>
      </c>
      <c r="B7" s="215" t="s">
        <v>139</v>
      </c>
      <c r="C7" s="215">
        <f>C8+C12+C17+C35+C42</f>
        <v>0</v>
      </c>
    </row>
    <row r="8" spans="1:3" s="215" customFormat="1">
      <c r="A8" s="215">
        <v>110000000</v>
      </c>
      <c r="B8" s="215" t="s">
        <v>140</v>
      </c>
      <c r="C8" s="215">
        <f>SUM(C9:C11)</f>
        <v>0</v>
      </c>
    </row>
    <row r="9" spans="1:3">
      <c r="A9" s="216">
        <v>110100000</v>
      </c>
      <c r="B9" s="216" t="s">
        <v>141</v>
      </c>
    </row>
    <row r="10" spans="1:3">
      <c r="A10" s="216">
        <v>110100001</v>
      </c>
      <c r="B10" s="216" t="s">
        <v>141</v>
      </c>
    </row>
    <row r="11" spans="1:3">
      <c r="A11" s="216">
        <v>110100002</v>
      </c>
      <c r="B11" s="216" t="s">
        <v>142</v>
      </c>
    </row>
    <row r="12" spans="1:3" s="215" customFormat="1">
      <c r="A12" s="215">
        <v>120000000</v>
      </c>
      <c r="B12" s="215" t="s">
        <v>143</v>
      </c>
      <c r="C12" s="215">
        <f>SUM(C13:C16)</f>
        <v>0</v>
      </c>
    </row>
    <row r="13" spans="1:3">
      <c r="A13" s="216">
        <v>120100000</v>
      </c>
      <c r="B13" s="217" t="s">
        <v>144</v>
      </c>
    </row>
    <row r="14" spans="1:3">
      <c r="A14" s="216">
        <v>120200000</v>
      </c>
      <c r="B14" s="216" t="s">
        <v>145</v>
      </c>
    </row>
    <row r="15" spans="1:3">
      <c r="A15" s="216">
        <v>120300000</v>
      </c>
      <c r="B15" s="216" t="s">
        <v>146</v>
      </c>
    </row>
    <row r="16" spans="1:3">
      <c r="A16" s="216">
        <v>120400000</v>
      </c>
      <c r="B16" s="216" t="s">
        <v>147</v>
      </c>
    </row>
    <row r="17" spans="1:3" s="215" customFormat="1">
      <c r="A17" s="215">
        <v>130000000</v>
      </c>
      <c r="B17" s="215" t="s">
        <v>148</v>
      </c>
      <c r="C17" s="215">
        <f>SUM(C18:C34)</f>
        <v>0</v>
      </c>
    </row>
    <row r="18" spans="1:3" s="215" customFormat="1">
      <c r="A18" s="217">
        <v>130100000</v>
      </c>
      <c r="B18" s="217" t="s">
        <v>149</v>
      </c>
    </row>
    <row r="19" spans="1:3">
      <c r="A19" s="216">
        <v>130200000</v>
      </c>
      <c r="B19" s="216" t="s">
        <v>150</v>
      </c>
    </row>
    <row r="20" spans="1:3">
      <c r="A20" s="216">
        <v>130300000</v>
      </c>
      <c r="B20" s="216" t="s">
        <v>151</v>
      </c>
    </row>
    <row r="21" spans="1:3">
      <c r="A21" s="216">
        <v>130400000</v>
      </c>
      <c r="B21" s="216" t="s">
        <v>152</v>
      </c>
    </row>
    <row r="22" spans="1:3">
      <c r="A22" s="216">
        <v>130500000</v>
      </c>
      <c r="B22" s="216" t="s">
        <v>153</v>
      </c>
    </row>
    <row r="23" spans="1:3">
      <c r="A23" s="216">
        <v>130600000</v>
      </c>
      <c r="B23" s="216" t="s">
        <v>154</v>
      </c>
    </row>
    <row r="24" spans="1:3">
      <c r="A24" s="216">
        <v>130700000</v>
      </c>
      <c r="B24" s="216" t="s">
        <v>155</v>
      </c>
    </row>
    <row r="25" spans="1:3">
      <c r="A25" s="216">
        <v>130800000</v>
      </c>
      <c r="B25" s="216" t="s">
        <v>156</v>
      </c>
    </row>
    <row r="26" spans="1:3">
      <c r="A26" s="216">
        <v>130900000</v>
      </c>
      <c r="B26" s="216" t="s">
        <v>157</v>
      </c>
    </row>
    <row r="27" spans="1:3">
      <c r="A27" s="216">
        <v>131000000</v>
      </c>
      <c r="B27" s="216" t="s">
        <v>158</v>
      </c>
    </row>
    <row r="28" spans="1:3">
      <c r="A28" s="216">
        <v>131100000</v>
      </c>
      <c r="B28" s="216" t="s">
        <v>159</v>
      </c>
    </row>
    <row r="29" spans="1:3">
      <c r="A29" s="216">
        <v>131200000</v>
      </c>
      <c r="B29" s="216" t="s">
        <v>160</v>
      </c>
    </row>
    <row r="30" spans="1:3">
      <c r="A30" s="216">
        <v>131300000</v>
      </c>
      <c r="B30" s="216" t="s">
        <v>161</v>
      </c>
    </row>
    <row r="31" spans="1:3">
      <c r="A31" s="216">
        <v>131400000</v>
      </c>
      <c r="B31" s="216" t="s">
        <v>162</v>
      </c>
    </row>
    <row r="32" spans="1:3">
      <c r="A32" s="216">
        <v>131500000</v>
      </c>
      <c r="B32" s="216" t="s">
        <v>163</v>
      </c>
    </row>
    <row r="33" spans="1:3">
      <c r="A33" s="216">
        <v>131600000</v>
      </c>
      <c r="B33" s="216" t="s">
        <v>164</v>
      </c>
    </row>
    <row r="34" spans="1:3">
      <c r="A34" s="216">
        <v>131700000</v>
      </c>
      <c r="B34" s="216" t="s">
        <v>165</v>
      </c>
    </row>
    <row r="35" spans="1:3" s="215" customFormat="1">
      <c r="A35" s="215">
        <v>140000000</v>
      </c>
      <c r="B35" s="215" t="s">
        <v>166</v>
      </c>
      <c r="C35" s="215">
        <f>SUM(C36:C41)</f>
        <v>0</v>
      </c>
    </row>
    <row r="36" spans="1:3">
      <c r="A36" s="216">
        <v>140100000</v>
      </c>
      <c r="B36" s="216" t="s">
        <v>167</v>
      </c>
    </row>
    <row r="37" spans="1:3">
      <c r="A37" s="216">
        <v>140200000</v>
      </c>
      <c r="B37" s="216" t="s">
        <v>168</v>
      </c>
    </row>
    <row r="38" spans="1:3">
      <c r="A38" s="216">
        <v>140300000</v>
      </c>
      <c r="B38" s="216" t="s">
        <v>169</v>
      </c>
    </row>
    <row r="39" spans="1:3">
      <c r="A39" s="216">
        <v>140400000</v>
      </c>
      <c r="B39" s="216" t="s">
        <v>170</v>
      </c>
    </row>
    <row r="40" spans="1:3">
      <c r="A40" s="216">
        <v>140500000</v>
      </c>
      <c r="B40" s="216" t="s">
        <v>171</v>
      </c>
    </row>
    <row r="41" spans="1:3">
      <c r="A41" s="216">
        <v>140600000</v>
      </c>
      <c r="B41" s="216" t="s">
        <v>172</v>
      </c>
    </row>
    <row r="42" spans="1:3" s="215" customFormat="1">
      <c r="A42" s="215">
        <v>150000000</v>
      </c>
      <c r="B42" s="215" t="s">
        <v>173</v>
      </c>
      <c r="C42" s="215">
        <f>SUM(C43:C49)</f>
        <v>0</v>
      </c>
    </row>
    <row r="43" spans="1:3">
      <c r="A43" s="216">
        <v>150100000</v>
      </c>
      <c r="B43" s="216" t="s">
        <v>174</v>
      </c>
    </row>
    <row r="44" spans="1:3">
      <c r="A44" s="216">
        <v>150200000</v>
      </c>
      <c r="B44" s="216" t="s">
        <v>175</v>
      </c>
    </row>
    <row r="45" spans="1:3">
      <c r="A45" s="216">
        <v>150300000</v>
      </c>
      <c r="B45" s="216" t="s">
        <v>176</v>
      </c>
    </row>
    <row r="46" spans="1:3">
      <c r="A46" s="216">
        <v>150400000</v>
      </c>
      <c r="B46" s="216" t="s">
        <v>177</v>
      </c>
    </row>
    <row r="47" spans="1:3">
      <c r="A47" s="216">
        <v>150500000</v>
      </c>
      <c r="B47" s="216" t="s">
        <v>178</v>
      </c>
    </row>
    <row r="48" spans="1:3">
      <c r="A48" s="216">
        <v>150600000</v>
      </c>
      <c r="B48" s="216" t="s">
        <v>179</v>
      </c>
    </row>
    <row r="49" spans="1:3">
      <c r="A49" s="216">
        <v>160100000</v>
      </c>
      <c r="B49" s="216" t="s">
        <v>180</v>
      </c>
    </row>
    <row r="51" spans="1:3" s="215" customFormat="1">
      <c r="A51" s="215">
        <v>200000000</v>
      </c>
      <c r="B51" s="215" t="s">
        <v>181</v>
      </c>
      <c r="C51" s="215">
        <f>C52+C66+C73+C84+C93+C103+C107+C113+C116</f>
        <v>40000</v>
      </c>
    </row>
    <row r="52" spans="1:3" s="215" customFormat="1">
      <c r="A52" s="215">
        <v>210000000</v>
      </c>
      <c r="B52" s="215" t="s">
        <v>182</v>
      </c>
      <c r="C52" s="215">
        <f>SUM(C53:C65)</f>
        <v>0</v>
      </c>
    </row>
    <row r="53" spans="1:3">
      <c r="A53" s="216">
        <v>210100000</v>
      </c>
      <c r="B53" s="216" t="s">
        <v>183</v>
      </c>
    </row>
    <row r="54" spans="1:3">
      <c r="A54" s="216">
        <v>210200000</v>
      </c>
      <c r="B54" s="216" t="s">
        <v>184</v>
      </c>
    </row>
    <row r="55" spans="1:3">
      <c r="A55" s="216">
        <v>210300000</v>
      </c>
      <c r="B55" s="216" t="s">
        <v>185</v>
      </c>
    </row>
    <row r="56" spans="1:3">
      <c r="A56" s="216">
        <v>210400000</v>
      </c>
      <c r="B56" s="216" t="s">
        <v>186</v>
      </c>
    </row>
    <row r="57" spans="1:3">
      <c r="A57" s="216">
        <v>210500000</v>
      </c>
      <c r="B57" s="216" t="s">
        <v>187</v>
      </c>
    </row>
    <row r="58" spans="1:3">
      <c r="A58" s="216">
        <v>210600000</v>
      </c>
      <c r="B58" s="216" t="s">
        <v>188</v>
      </c>
    </row>
    <row r="59" spans="1:3">
      <c r="A59" s="216">
        <v>210700000</v>
      </c>
      <c r="B59" s="216" t="s">
        <v>189</v>
      </c>
    </row>
    <row r="60" spans="1:3">
      <c r="A60" s="216">
        <v>210800000</v>
      </c>
      <c r="B60" s="216" t="s">
        <v>190</v>
      </c>
    </row>
    <row r="61" spans="1:3">
      <c r="A61" s="216">
        <v>210900000</v>
      </c>
      <c r="B61" s="216" t="s">
        <v>191</v>
      </c>
    </row>
    <row r="62" spans="1:3">
      <c r="A62" s="216">
        <v>211000000</v>
      </c>
      <c r="B62" s="216" t="s">
        <v>192</v>
      </c>
    </row>
    <row r="63" spans="1:3">
      <c r="A63" s="216">
        <v>211100000</v>
      </c>
      <c r="B63" s="216" t="s">
        <v>193</v>
      </c>
    </row>
    <row r="64" spans="1:3">
      <c r="A64" s="216">
        <v>211200000</v>
      </c>
      <c r="B64" s="216" t="s">
        <v>194</v>
      </c>
    </row>
    <row r="65" spans="1:3">
      <c r="A65" s="216">
        <v>211300000</v>
      </c>
      <c r="B65" s="216" t="s">
        <v>195</v>
      </c>
    </row>
    <row r="66" spans="1:3" s="215" customFormat="1">
      <c r="A66" s="215">
        <v>220000000</v>
      </c>
      <c r="B66" s="215" t="s">
        <v>196</v>
      </c>
      <c r="C66" s="215">
        <f>SUM(C67:C72)</f>
        <v>0</v>
      </c>
    </row>
    <row r="67" spans="1:3">
      <c r="A67" s="216">
        <v>220100000</v>
      </c>
      <c r="B67" s="216" t="s">
        <v>197</v>
      </c>
    </row>
    <row r="68" spans="1:3">
      <c r="A68" s="216">
        <v>220200000</v>
      </c>
      <c r="B68" s="216" t="s">
        <v>198</v>
      </c>
    </row>
    <row r="69" spans="1:3">
      <c r="A69" s="216">
        <v>220300000</v>
      </c>
      <c r="B69" s="216" t="s">
        <v>199</v>
      </c>
    </row>
    <row r="70" spans="1:3">
      <c r="A70" s="216">
        <v>220400000</v>
      </c>
      <c r="B70" s="216" t="s">
        <v>200</v>
      </c>
    </row>
    <row r="71" spans="1:3">
      <c r="A71" s="216">
        <v>220500000</v>
      </c>
      <c r="B71" s="216" t="s">
        <v>201</v>
      </c>
    </row>
    <row r="72" spans="1:3">
      <c r="A72" s="216">
        <v>220600000</v>
      </c>
      <c r="B72" s="216" t="s">
        <v>202</v>
      </c>
    </row>
    <row r="73" spans="1:3" s="215" customFormat="1">
      <c r="A73" s="215">
        <v>230000000</v>
      </c>
      <c r="B73" s="215" t="s">
        <v>203</v>
      </c>
      <c r="C73" s="215">
        <f>SUM(C74:C83)</f>
        <v>0</v>
      </c>
    </row>
    <row r="74" spans="1:3">
      <c r="A74" s="216">
        <v>230100000</v>
      </c>
      <c r="B74" s="216" t="s">
        <v>204</v>
      </c>
    </row>
    <row r="75" spans="1:3">
      <c r="A75" s="216">
        <v>230200000</v>
      </c>
      <c r="B75" s="216" t="s">
        <v>205</v>
      </c>
    </row>
    <row r="76" spans="1:3">
      <c r="A76" s="216">
        <v>230300000</v>
      </c>
      <c r="B76" s="216" t="s">
        <v>206</v>
      </c>
    </row>
    <row r="77" spans="1:3">
      <c r="A77" s="216">
        <v>230400000</v>
      </c>
      <c r="B77" s="216" t="s">
        <v>207</v>
      </c>
    </row>
    <row r="78" spans="1:3">
      <c r="A78" s="216">
        <v>230500000</v>
      </c>
      <c r="B78" s="216" t="s">
        <v>208</v>
      </c>
    </row>
    <row r="79" spans="1:3">
      <c r="A79" s="216">
        <v>230600000</v>
      </c>
      <c r="B79" s="216" t="s">
        <v>209</v>
      </c>
    </row>
    <row r="80" spans="1:3">
      <c r="A80" s="216">
        <v>230700000</v>
      </c>
      <c r="B80" s="216" t="s">
        <v>210</v>
      </c>
    </row>
    <row r="81" spans="1:3">
      <c r="A81" s="216">
        <v>230800000</v>
      </c>
      <c r="B81" s="216" t="s">
        <v>211</v>
      </c>
    </row>
    <row r="82" spans="1:3">
      <c r="A82" s="216">
        <v>230900000</v>
      </c>
      <c r="B82" s="216" t="s">
        <v>212</v>
      </c>
    </row>
    <row r="83" spans="1:3">
      <c r="A83" s="216">
        <v>231000000</v>
      </c>
      <c r="B83" s="216" t="s">
        <v>213</v>
      </c>
    </row>
    <row r="84" spans="1:3" s="215" customFormat="1">
      <c r="A84" s="215">
        <v>240000000</v>
      </c>
      <c r="B84" s="215" t="s">
        <v>214</v>
      </c>
      <c r="C84" s="215">
        <f>SUM(C85:C92)</f>
        <v>0</v>
      </c>
    </row>
    <row r="85" spans="1:3">
      <c r="A85" s="216">
        <v>240100000</v>
      </c>
      <c r="B85" s="216" t="s">
        <v>215</v>
      </c>
    </row>
    <row r="86" spans="1:3">
      <c r="A86" s="216">
        <v>240200000</v>
      </c>
      <c r="B86" s="216" t="s">
        <v>216</v>
      </c>
    </row>
    <row r="87" spans="1:3">
      <c r="A87" s="216">
        <v>240300000</v>
      </c>
      <c r="B87" s="216" t="s">
        <v>217</v>
      </c>
    </row>
    <row r="88" spans="1:3">
      <c r="A88" s="216">
        <v>240400000</v>
      </c>
      <c r="B88" s="216" t="s">
        <v>218</v>
      </c>
    </row>
    <row r="89" spans="1:3">
      <c r="A89" s="216">
        <v>240500000</v>
      </c>
      <c r="B89" s="216" t="s">
        <v>219</v>
      </c>
    </row>
    <row r="90" spans="1:3">
      <c r="A90" s="216">
        <v>240600000</v>
      </c>
      <c r="B90" s="216" t="s">
        <v>220</v>
      </c>
    </row>
    <row r="91" spans="1:3">
      <c r="A91" s="216">
        <v>240700000</v>
      </c>
      <c r="B91" s="216" t="s">
        <v>221</v>
      </c>
    </row>
    <row r="92" spans="1:3">
      <c r="A92" s="216">
        <v>240800000</v>
      </c>
      <c r="B92" s="216" t="s">
        <v>222</v>
      </c>
    </row>
    <row r="93" spans="1:3" s="215" customFormat="1">
      <c r="A93" s="215">
        <v>250000000</v>
      </c>
      <c r="B93" s="215" t="s">
        <v>223</v>
      </c>
      <c r="C93" s="215">
        <f>SUM(C94:C102)</f>
        <v>0</v>
      </c>
    </row>
    <row r="94" spans="1:3">
      <c r="A94" s="216">
        <v>250100000</v>
      </c>
      <c r="B94" s="216" t="s">
        <v>224</v>
      </c>
    </row>
    <row r="95" spans="1:3">
      <c r="A95" s="216">
        <v>250200000</v>
      </c>
      <c r="B95" s="216" t="s">
        <v>225</v>
      </c>
    </row>
    <row r="96" spans="1:3">
      <c r="A96" s="216">
        <v>250300000</v>
      </c>
      <c r="B96" s="216" t="s">
        <v>226</v>
      </c>
    </row>
    <row r="97" spans="1:3">
      <c r="A97" s="216">
        <v>250400000</v>
      </c>
      <c r="B97" s="216" t="s">
        <v>227</v>
      </c>
    </row>
    <row r="98" spans="1:3">
      <c r="A98" s="216">
        <v>250500000</v>
      </c>
      <c r="B98" s="216" t="s">
        <v>228</v>
      </c>
    </row>
    <row r="99" spans="1:3">
      <c r="A99" s="216">
        <v>250600000</v>
      </c>
      <c r="B99" s="216" t="s">
        <v>229</v>
      </c>
    </row>
    <row r="100" spans="1:3">
      <c r="A100" s="216">
        <v>250700000</v>
      </c>
      <c r="B100" s="216" t="s">
        <v>230</v>
      </c>
    </row>
    <row r="101" spans="1:3">
      <c r="A101" s="216">
        <v>250800000</v>
      </c>
      <c r="B101" s="216" t="s">
        <v>231</v>
      </c>
    </row>
    <row r="102" spans="1:3">
      <c r="A102" s="216">
        <v>250900000</v>
      </c>
      <c r="B102" s="216" t="s">
        <v>232</v>
      </c>
    </row>
    <row r="103" spans="1:3" s="215" customFormat="1">
      <c r="A103" s="215">
        <v>260000000</v>
      </c>
      <c r="B103" s="215" t="s">
        <v>233</v>
      </c>
      <c r="C103" s="215">
        <f>SUM(C104:C106)</f>
        <v>0</v>
      </c>
    </row>
    <row r="104" spans="1:3">
      <c r="A104" s="216">
        <v>260100000</v>
      </c>
      <c r="B104" s="216" t="s">
        <v>234</v>
      </c>
    </row>
    <row r="105" spans="1:3">
      <c r="A105" s="216">
        <v>260200000</v>
      </c>
      <c r="B105" s="216" t="s">
        <v>235</v>
      </c>
    </row>
    <row r="106" spans="1:3">
      <c r="A106" s="216">
        <v>260300000</v>
      </c>
      <c r="B106" s="216" t="s">
        <v>236</v>
      </c>
    </row>
    <row r="107" spans="1:3" s="215" customFormat="1">
      <c r="A107" s="215">
        <v>270000000</v>
      </c>
      <c r="B107" s="215" t="s">
        <v>237</v>
      </c>
      <c r="C107" s="215">
        <f>SUM(C108:C112)</f>
        <v>40000</v>
      </c>
    </row>
    <row r="108" spans="1:3">
      <c r="A108" s="216">
        <v>270100000</v>
      </c>
      <c r="B108" s="216" t="s">
        <v>238</v>
      </c>
      <c r="C108" s="216">
        <v>40000</v>
      </c>
    </row>
    <row r="109" spans="1:3">
      <c r="A109" s="216">
        <v>270200000</v>
      </c>
      <c r="B109" s="216" t="s">
        <v>239</v>
      </c>
    </row>
    <row r="110" spans="1:3">
      <c r="A110" s="216">
        <v>270300000</v>
      </c>
      <c r="B110" s="216" t="s">
        <v>240</v>
      </c>
    </row>
    <row r="111" spans="1:3">
      <c r="A111" s="216">
        <v>270400000</v>
      </c>
      <c r="B111" s="216" t="s">
        <v>241</v>
      </c>
    </row>
    <row r="112" spans="1:3">
      <c r="A112" s="216">
        <v>270500000</v>
      </c>
      <c r="B112" s="216" t="s">
        <v>242</v>
      </c>
    </row>
    <row r="113" spans="1:3" s="215" customFormat="1">
      <c r="A113" s="215">
        <v>280000000</v>
      </c>
      <c r="B113" s="215" t="s">
        <v>243</v>
      </c>
      <c r="C113" s="215">
        <f>SUM(C114:C115)</f>
        <v>0</v>
      </c>
    </row>
    <row r="114" spans="1:3">
      <c r="A114" s="216">
        <v>280100000</v>
      </c>
      <c r="B114" s="216" t="s">
        <v>244</v>
      </c>
    </row>
    <row r="115" spans="1:3">
      <c r="A115" s="216">
        <v>280200000</v>
      </c>
      <c r="B115" s="216" t="s">
        <v>245</v>
      </c>
    </row>
    <row r="116" spans="1:3" s="215" customFormat="1">
      <c r="A116" s="215">
        <v>290000000</v>
      </c>
      <c r="B116" s="215" t="s">
        <v>246</v>
      </c>
      <c r="C116" s="215">
        <f>SUM(C117)</f>
        <v>0</v>
      </c>
    </row>
    <row r="117" spans="1:3">
      <c r="A117" s="216">
        <v>290100000</v>
      </c>
      <c r="B117" s="216" t="s">
        <v>247</v>
      </c>
    </row>
    <row r="119" spans="1:3" s="215" customFormat="1">
      <c r="A119" s="215">
        <v>300000000</v>
      </c>
      <c r="B119" s="215" t="s">
        <v>248</v>
      </c>
      <c r="C119" s="215">
        <f>C120+C133+C141+C148+C163+C175+C183+C188</f>
        <v>0</v>
      </c>
    </row>
    <row r="120" spans="1:3" s="215" customFormat="1">
      <c r="A120" s="215">
        <v>310000000</v>
      </c>
      <c r="B120" s="215" t="s">
        <v>249</v>
      </c>
      <c r="C120" s="215">
        <f>SUM(C121:C132)</f>
        <v>0</v>
      </c>
    </row>
    <row r="121" spans="1:3">
      <c r="A121" s="216">
        <v>310100000</v>
      </c>
      <c r="B121" s="216" t="s">
        <v>250</v>
      </c>
    </row>
    <row r="122" spans="1:3">
      <c r="A122" s="216">
        <v>310200000</v>
      </c>
      <c r="B122" s="216" t="s">
        <v>251</v>
      </c>
    </row>
    <row r="123" spans="1:3">
      <c r="A123" s="216">
        <v>310300000</v>
      </c>
      <c r="B123" s="216" t="s">
        <v>252</v>
      </c>
    </row>
    <row r="124" spans="1:3">
      <c r="A124" s="216">
        <v>310400000</v>
      </c>
      <c r="B124" s="216" t="s">
        <v>253</v>
      </c>
    </row>
    <row r="125" spans="1:3">
      <c r="A125" s="216">
        <v>310500000</v>
      </c>
      <c r="B125" s="216" t="s">
        <v>254</v>
      </c>
    </row>
    <row r="126" spans="1:3">
      <c r="A126" s="216">
        <v>310600000</v>
      </c>
      <c r="B126" s="216" t="s">
        <v>255</v>
      </c>
    </row>
    <row r="127" spans="1:3">
      <c r="A127" s="216">
        <v>310700000</v>
      </c>
      <c r="B127" s="216" t="s">
        <v>256</v>
      </c>
    </row>
    <row r="128" spans="1:3">
      <c r="A128" s="216">
        <v>310800000</v>
      </c>
      <c r="B128" s="216" t="s">
        <v>257</v>
      </c>
    </row>
    <row r="129" spans="1:3">
      <c r="A129" s="216">
        <v>310900000</v>
      </c>
      <c r="B129" s="216" t="s">
        <v>258</v>
      </c>
    </row>
    <row r="130" spans="1:3">
      <c r="A130" s="216">
        <v>311000000</v>
      </c>
      <c r="B130" s="216" t="s">
        <v>259</v>
      </c>
    </row>
    <row r="131" spans="1:3">
      <c r="A131" s="216">
        <v>311100000</v>
      </c>
      <c r="B131" s="216" t="s">
        <v>260</v>
      </c>
    </row>
    <row r="132" spans="1:3">
      <c r="A132" s="216">
        <v>311200000</v>
      </c>
      <c r="B132" s="216" t="s">
        <v>261</v>
      </c>
    </row>
    <row r="133" spans="1:3" s="215" customFormat="1">
      <c r="A133" s="215">
        <v>320000000</v>
      </c>
      <c r="B133" s="215" t="s">
        <v>262</v>
      </c>
      <c r="C133" s="215">
        <f>SUM(C134:C140)</f>
        <v>0</v>
      </c>
    </row>
    <row r="134" spans="1:3">
      <c r="A134" s="216">
        <v>320100000</v>
      </c>
      <c r="B134" s="216" t="s">
        <v>263</v>
      </c>
    </row>
    <row r="135" spans="1:3">
      <c r="A135" s="216">
        <v>320200000</v>
      </c>
      <c r="B135" s="216" t="s">
        <v>264</v>
      </c>
    </row>
    <row r="136" spans="1:3">
      <c r="A136" s="216">
        <v>320300000</v>
      </c>
      <c r="B136" s="216" t="s">
        <v>265</v>
      </c>
    </row>
    <row r="137" spans="1:3">
      <c r="A137" s="216">
        <v>320400000</v>
      </c>
      <c r="B137" s="216" t="s">
        <v>266</v>
      </c>
    </row>
    <row r="138" spans="1:3">
      <c r="A138" s="216">
        <v>320500000</v>
      </c>
      <c r="B138" s="216" t="s">
        <v>267</v>
      </c>
    </row>
    <row r="139" spans="1:3">
      <c r="A139" s="216">
        <v>320600000</v>
      </c>
      <c r="B139" s="216" t="s">
        <v>268</v>
      </c>
    </row>
    <row r="140" spans="1:3">
      <c r="A140" s="216">
        <v>320700000</v>
      </c>
      <c r="B140" s="216" t="s">
        <v>269</v>
      </c>
    </row>
    <row r="141" spans="1:3" s="215" customFormat="1">
      <c r="A141" s="215">
        <v>330000000</v>
      </c>
      <c r="B141" s="215" t="s">
        <v>270</v>
      </c>
      <c r="C141" s="215">
        <f>SUM(C142:C147)</f>
        <v>0</v>
      </c>
    </row>
    <row r="142" spans="1:3">
      <c r="A142" s="216">
        <v>330100000</v>
      </c>
      <c r="B142" s="216" t="s">
        <v>271</v>
      </c>
    </row>
    <row r="143" spans="1:3">
      <c r="A143" s="216">
        <v>330200000</v>
      </c>
      <c r="B143" s="216" t="s">
        <v>272</v>
      </c>
    </row>
    <row r="144" spans="1:3">
      <c r="A144" s="216">
        <v>330300000</v>
      </c>
      <c r="B144" s="216" t="s">
        <v>273</v>
      </c>
    </row>
    <row r="145" spans="1:3">
      <c r="A145" s="216">
        <v>330400000</v>
      </c>
      <c r="B145" s="216" t="s">
        <v>274</v>
      </c>
    </row>
    <row r="146" spans="1:3">
      <c r="A146" s="216">
        <v>330500000</v>
      </c>
      <c r="B146" s="216" t="s">
        <v>275</v>
      </c>
    </row>
    <row r="147" spans="1:3">
      <c r="A147" s="216">
        <v>330600000</v>
      </c>
      <c r="B147" s="216" t="s">
        <v>276</v>
      </c>
    </row>
    <row r="148" spans="1:3" s="215" customFormat="1">
      <c r="A148" s="215">
        <v>340000000</v>
      </c>
      <c r="B148" s="215" t="s">
        <v>277</v>
      </c>
      <c r="C148" s="215">
        <f>SUM(C149:C162)</f>
        <v>0</v>
      </c>
    </row>
    <row r="149" spans="1:3">
      <c r="A149" s="216">
        <v>340100000</v>
      </c>
      <c r="B149" s="216" t="s">
        <v>278</v>
      </c>
    </row>
    <row r="150" spans="1:3">
      <c r="A150" s="216">
        <v>340200000</v>
      </c>
      <c r="B150" s="216" t="s">
        <v>279</v>
      </c>
    </row>
    <row r="151" spans="1:3">
      <c r="A151" s="216">
        <v>340300000</v>
      </c>
      <c r="B151" s="216" t="s">
        <v>280</v>
      </c>
    </row>
    <row r="152" spans="1:3">
      <c r="A152" s="216">
        <v>340400000</v>
      </c>
      <c r="B152" s="216" t="s">
        <v>281</v>
      </c>
    </row>
    <row r="153" spans="1:3">
      <c r="A153" s="216">
        <v>340500000</v>
      </c>
      <c r="B153" s="216" t="s">
        <v>282</v>
      </c>
    </row>
    <row r="154" spans="1:3">
      <c r="A154" s="216">
        <v>340600000</v>
      </c>
      <c r="B154" s="216" t="s">
        <v>283</v>
      </c>
    </row>
    <row r="155" spans="1:3">
      <c r="A155" s="216">
        <v>340700000</v>
      </c>
      <c r="B155" s="216" t="s">
        <v>284</v>
      </c>
    </row>
    <row r="156" spans="1:3">
      <c r="A156" s="216">
        <v>340800000</v>
      </c>
      <c r="B156" s="216" t="s">
        <v>285</v>
      </c>
    </row>
    <row r="157" spans="1:3">
      <c r="A157" s="216">
        <v>340900000</v>
      </c>
      <c r="B157" s="216" t="s">
        <v>286</v>
      </c>
    </row>
    <row r="158" spans="1:3">
      <c r="A158" s="216">
        <v>341000000</v>
      </c>
      <c r="B158" s="216" t="s">
        <v>287</v>
      </c>
    </row>
    <row r="159" spans="1:3">
      <c r="A159" s="216">
        <v>341100000</v>
      </c>
      <c r="B159" s="216" t="s">
        <v>288</v>
      </c>
    </row>
    <row r="160" spans="1:3">
      <c r="A160" s="216">
        <v>341200000</v>
      </c>
      <c r="B160" s="216" t="s">
        <v>289</v>
      </c>
    </row>
    <row r="161" spans="1:3">
      <c r="A161" s="216">
        <v>341300000</v>
      </c>
      <c r="B161" s="216" t="s">
        <v>290</v>
      </c>
    </row>
    <row r="162" spans="1:3">
      <c r="A162" s="216">
        <v>341400000</v>
      </c>
      <c r="B162" s="216" t="s">
        <v>291</v>
      </c>
    </row>
    <row r="163" spans="1:3" s="215" customFormat="1">
      <c r="A163" s="215">
        <v>350000000</v>
      </c>
      <c r="B163" s="215" t="s">
        <v>292</v>
      </c>
      <c r="C163" s="215">
        <f>SUM(C164:C174)</f>
        <v>0</v>
      </c>
    </row>
    <row r="164" spans="1:3">
      <c r="A164" s="216">
        <v>350100000</v>
      </c>
      <c r="B164" s="216" t="s">
        <v>293</v>
      </c>
    </row>
    <row r="165" spans="1:3">
      <c r="A165" s="216">
        <v>350200000</v>
      </c>
      <c r="B165" s="216" t="s">
        <v>294</v>
      </c>
    </row>
    <row r="166" spans="1:3">
      <c r="A166" s="216">
        <v>350300000</v>
      </c>
      <c r="B166" s="216" t="s">
        <v>295</v>
      </c>
    </row>
    <row r="167" spans="1:3">
      <c r="A167" s="216">
        <v>350400000</v>
      </c>
      <c r="B167" s="216" t="s">
        <v>296</v>
      </c>
    </row>
    <row r="168" spans="1:3">
      <c r="A168" s="216">
        <v>350500000</v>
      </c>
      <c r="B168" s="216" t="s">
        <v>297</v>
      </c>
    </row>
    <row r="169" spans="1:3">
      <c r="A169" s="216">
        <v>350600000</v>
      </c>
      <c r="B169" s="216" t="s">
        <v>298</v>
      </c>
    </row>
    <row r="170" spans="1:3">
      <c r="A170" s="216">
        <v>350700000</v>
      </c>
      <c r="B170" s="216" t="s">
        <v>299</v>
      </c>
    </row>
    <row r="171" spans="1:3">
      <c r="A171" s="216">
        <v>350800000</v>
      </c>
      <c r="B171" s="216" t="s">
        <v>300</v>
      </c>
    </row>
    <row r="172" spans="1:3">
      <c r="A172" s="216">
        <v>350900000</v>
      </c>
      <c r="B172" s="216" t="s">
        <v>301</v>
      </c>
    </row>
    <row r="173" spans="1:3">
      <c r="A173" s="216">
        <v>351000000</v>
      </c>
      <c r="B173" s="216" t="s">
        <v>302</v>
      </c>
    </row>
    <row r="174" spans="1:3">
      <c r="A174" s="216">
        <v>351100000</v>
      </c>
      <c r="B174" s="216" t="s">
        <v>303</v>
      </c>
    </row>
    <row r="175" spans="1:3" s="215" customFormat="1">
      <c r="A175" s="215">
        <v>360000000</v>
      </c>
      <c r="B175" s="215" t="s">
        <v>304</v>
      </c>
      <c r="C175" s="215">
        <f>SUM(C176:C182)</f>
        <v>0</v>
      </c>
    </row>
    <row r="176" spans="1:3">
      <c r="A176" s="216">
        <v>360100000</v>
      </c>
      <c r="B176" s="216" t="s">
        <v>305</v>
      </c>
    </row>
    <row r="177" spans="1:3">
      <c r="A177" s="216">
        <v>360200000</v>
      </c>
      <c r="B177" s="216" t="s">
        <v>306</v>
      </c>
    </row>
    <row r="178" spans="1:3">
      <c r="A178" s="216">
        <v>360300000</v>
      </c>
      <c r="B178" s="216" t="s">
        <v>307</v>
      </c>
    </row>
    <row r="179" spans="1:3">
      <c r="A179" s="216">
        <v>360400000</v>
      </c>
      <c r="B179" s="216" t="s">
        <v>308</v>
      </c>
    </row>
    <row r="180" spans="1:3">
      <c r="A180" s="216">
        <v>360500000</v>
      </c>
      <c r="B180" s="216" t="s">
        <v>309</v>
      </c>
    </row>
    <row r="181" spans="1:3">
      <c r="A181" s="216">
        <v>360600000</v>
      </c>
      <c r="B181" s="216" t="s">
        <v>310</v>
      </c>
    </row>
    <row r="182" spans="1:3">
      <c r="A182" s="216">
        <v>360700000</v>
      </c>
      <c r="B182" s="216" t="s">
        <v>311</v>
      </c>
    </row>
    <row r="183" spans="1:3" s="215" customFormat="1">
      <c r="A183" s="215">
        <v>370000000</v>
      </c>
      <c r="B183" s="215" t="s">
        <v>312</v>
      </c>
      <c r="C183" s="215">
        <f>SUM(C184:C187)</f>
        <v>0</v>
      </c>
    </row>
    <row r="184" spans="1:3">
      <c r="A184" s="216">
        <v>370100000</v>
      </c>
      <c r="B184" s="216" t="s">
        <v>313</v>
      </c>
    </row>
    <row r="185" spans="1:3">
      <c r="A185" s="216">
        <v>370200000</v>
      </c>
      <c r="B185" s="216" t="s">
        <v>314</v>
      </c>
    </row>
    <row r="186" spans="1:3">
      <c r="A186" s="216">
        <v>370300000</v>
      </c>
      <c r="B186" s="216" t="s">
        <v>315</v>
      </c>
    </row>
    <row r="187" spans="1:3">
      <c r="A187" s="216">
        <v>370400000</v>
      </c>
      <c r="B187" s="216" t="s">
        <v>316</v>
      </c>
    </row>
    <row r="188" spans="1:3" s="215" customFormat="1">
      <c r="A188" s="215">
        <v>380000000</v>
      </c>
      <c r="B188" s="215" t="s">
        <v>317</v>
      </c>
      <c r="C188" s="215">
        <f>SUM(C189:C200)</f>
        <v>0</v>
      </c>
    </row>
    <row r="189" spans="1:3">
      <c r="A189" s="216">
        <v>380100000</v>
      </c>
      <c r="B189" s="216" t="s">
        <v>318</v>
      </c>
    </row>
    <row r="190" spans="1:3">
      <c r="A190" s="216">
        <v>380200000</v>
      </c>
      <c r="B190" s="216" t="s">
        <v>319</v>
      </c>
    </row>
    <row r="191" spans="1:3">
      <c r="A191" s="216">
        <v>380300000</v>
      </c>
      <c r="B191" s="216" t="s">
        <v>320</v>
      </c>
    </row>
    <row r="192" spans="1:3">
      <c r="A192" s="216">
        <v>380400000</v>
      </c>
      <c r="B192" s="216" t="s">
        <v>321</v>
      </c>
    </row>
    <row r="193" spans="1:3">
      <c r="A193" s="216">
        <v>380500000</v>
      </c>
      <c r="B193" s="216" t="s">
        <v>322</v>
      </c>
    </row>
    <row r="194" spans="1:3">
      <c r="A194" s="216">
        <v>380600000</v>
      </c>
      <c r="B194" s="216" t="s">
        <v>323</v>
      </c>
    </row>
    <row r="195" spans="1:3">
      <c r="A195" s="216">
        <v>380700000</v>
      </c>
      <c r="B195" s="216" t="s">
        <v>324</v>
      </c>
    </row>
    <row r="196" spans="1:3">
      <c r="A196" s="216">
        <v>380800000</v>
      </c>
      <c r="B196" s="216" t="s">
        <v>325</v>
      </c>
    </row>
    <row r="197" spans="1:3">
      <c r="A197" s="216">
        <v>380900000</v>
      </c>
      <c r="B197" s="216" t="s">
        <v>326</v>
      </c>
    </row>
    <row r="198" spans="1:3">
      <c r="A198" s="216">
        <v>381000000</v>
      </c>
      <c r="B198" s="216" t="s">
        <v>327</v>
      </c>
    </row>
    <row r="199" spans="1:3">
      <c r="A199" s="216">
        <v>381100000</v>
      </c>
      <c r="B199" s="216" t="s">
        <v>328</v>
      </c>
    </row>
    <row r="200" spans="1:3">
      <c r="A200" s="216">
        <v>381200000</v>
      </c>
      <c r="B200" s="216" t="s">
        <v>329</v>
      </c>
    </row>
    <row r="202" spans="1:3" s="215" customFormat="1">
      <c r="A202" s="215">
        <v>400000000</v>
      </c>
      <c r="B202" s="215" t="s">
        <v>330</v>
      </c>
      <c r="C202" s="215">
        <f>C203+C207</f>
        <v>0</v>
      </c>
    </row>
    <row r="203" spans="1:3" s="215" customFormat="1">
      <c r="A203" s="215">
        <v>410000000</v>
      </c>
      <c r="B203" s="215" t="s">
        <v>331</v>
      </c>
      <c r="C203" s="215">
        <f>SUM(C204:C206)</f>
        <v>0</v>
      </c>
    </row>
    <row r="204" spans="1:3">
      <c r="A204" s="216">
        <v>410100000</v>
      </c>
      <c r="B204" s="216" t="s">
        <v>332</v>
      </c>
    </row>
    <row r="205" spans="1:3">
      <c r="A205" s="216">
        <v>410200000</v>
      </c>
      <c r="B205" s="216" t="s">
        <v>333</v>
      </c>
    </row>
    <row r="206" spans="1:3">
      <c r="A206" s="216">
        <v>410300000</v>
      </c>
      <c r="B206" s="216" t="s">
        <v>334</v>
      </c>
    </row>
    <row r="207" spans="1:3" s="215" customFormat="1">
      <c r="A207" s="215">
        <v>420000000</v>
      </c>
      <c r="B207" s="215" t="s">
        <v>335</v>
      </c>
      <c r="C207" s="215">
        <f>SUM(C208:C216)</f>
        <v>0</v>
      </c>
    </row>
    <row r="208" spans="1:3">
      <c r="A208" s="216">
        <v>420100000</v>
      </c>
      <c r="B208" s="216" t="s">
        <v>336</v>
      </c>
    </row>
    <row r="209" spans="1:3">
      <c r="A209" s="216">
        <v>420200000</v>
      </c>
      <c r="B209" s="216" t="s">
        <v>337</v>
      </c>
    </row>
    <row r="210" spans="1:3">
      <c r="A210" s="216">
        <v>420300000</v>
      </c>
      <c r="B210" s="216" t="s">
        <v>338</v>
      </c>
    </row>
    <row r="211" spans="1:3">
      <c r="A211" s="216">
        <v>420400000</v>
      </c>
      <c r="B211" s="216" t="s">
        <v>339</v>
      </c>
    </row>
    <row r="212" spans="1:3">
      <c r="A212" s="216">
        <v>420500000</v>
      </c>
      <c r="B212" s="216" t="s">
        <v>340</v>
      </c>
    </row>
    <row r="213" spans="1:3">
      <c r="A213" s="216">
        <v>420600000</v>
      </c>
      <c r="B213" s="216" t="s">
        <v>341</v>
      </c>
    </row>
    <row r="214" spans="1:3">
      <c r="A214" s="216">
        <v>420700000</v>
      </c>
      <c r="B214" s="216" t="s">
        <v>342</v>
      </c>
    </row>
    <row r="215" spans="1:3">
      <c r="A215" s="216">
        <v>420800000</v>
      </c>
      <c r="B215" s="216" t="s">
        <v>343</v>
      </c>
    </row>
    <row r="216" spans="1:3">
      <c r="A216" s="216">
        <v>420900000</v>
      </c>
      <c r="B216" s="216" t="s">
        <v>344</v>
      </c>
    </row>
    <row r="218" spans="1:3" s="215" customFormat="1">
      <c r="A218" s="215">
        <v>500000000</v>
      </c>
      <c r="B218" s="215" t="s">
        <v>345</v>
      </c>
      <c r="C218" s="215">
        <f>C219+C230+C247+C251+C258+C262+C265</f>
        <v>0</v>
      </c>
    </row>
    <row r="219" spans="1:3" s="215" customFormat="1">
      <c r="A219" s="215">
        <v>510000000</v>
      </c>
      <c r="B219" s="215" t="s">
        <v>346</v>
      </c>
      <c r="C219" s="215">
        <f>SUM(C220:C229)</f>
        <v>0</v>
      </c>
    </row>
    <row r="220" spans="1:3">
      <c r="A220" s="216">
        <v>510100000</v>
      </c>
      <c r="B220" s="216" t="s">
        <v>347</v>
      </c>
    </row>
    <row r="221" spans="1:3">
      <c r="A221" s="216">
        <v>510200000</v>
      </c>
      <c r="B221" s="216" t="s">
        <v>348</v>
      </c>
    </row>
    <row r="222" spans="1:3">
      <c r="A222" s="216">
        <v>510300000</v>
      </c>
      <c r="B222" s="216" t="s">
        <v>349</v>
      </c>
    </row>
    <row r="223" spans="1:3">
      <c r="A223" s="216">
        <v>510400000</v>
      </c>
      <c r="B223" s="216" t="s">
        <v>350</v>
      </c>
    </row>
    <row r="224" spans="1:3">
      <c r="A224" s="216">
        <v>510500000</v>
      </c>
      <c r="B224" s="216" t="s">
        <v>351</v>
      </c>
    </row>
    <row r="225" spans="1:3">
      <c r="A225" s="216">
        <v>510600000</v>
      </c>
      <c r="B225" s="216" t="s">
        <v>352</v>
      </c>
    </row>
    <row r="226" spans="1:3">
      <c r="A226" s="216">
        <v>510700000</v>
      </c>
      <c r="B226" s="216" t="s">
        <v>353</v>
      </c>
    </row>
    <row r="227" spans="1:3">
      <c r="A227" s="216">
        <v>510800000</v>
      </c>
      <c r="B227" s="216" t="s">
        <v>354</v>
      </c>
    </row>
    <row r="228" spans="1:3">
      <c r="A228" s="216">
        <v>510900000</v>
      </c>
      <c r="B228" s="216" t="s">
        <v>355</v>
      </c>
    </row>
    <row r="229" spans="1:3">
      <c r="A229" s="216">
        <v>511000000</v>
      </c>
      <c r="B229" s="216" t="s">
        <v>356</v>
      </c>
    </row>
    <row r="230" spans="1:3" s="215" customFormat="1">
      <c r="A230" s="215">
        <v>520000000</v>
      </c>
      <c r="B230" s="215" t="s">
        <v>357</v>
      </c>
      <c r="C230" s="215">
        <f>SUM(C231:C246)</f>
        <v>0</v>
      </c>
    </row>
    <row r="231" spans="1:3">
      <c r="A231" s="216">
        <v>520100000</v>
      </c>
      <c r="B231" s="216" t="s">
        <v>358</v>
      </c>
    </row>
    <row r="232" spans="1:3">
      <c r="A232" s="216">
        <v>520200000</v>
      </c>
      <c r="B232" s="216" t="s">
        <v>359</v>
      </c>
    </row>
    <row r="233" spans="1:3">
      <c r="A233" s="216">
        <v>520300000</v>
      </c>
      <c r="B233" s="216" t="s">
        <v>360</v>
      </c>
    </row>
    <row r="234" spans="1:3">
      <c r="A234" s="216">
        <v>520400000</v>
      </c>
      <c r="B234" s="216" t="s">
        <v>361</v>
      </c>
    </row>
    <row r="235" spans="1:3">
      <c r="A235" s="216">
        <v>520500000</v>
      </c>
      <c r="B235" s="216" t="s">
        <v>362</v>
      </c>
    </row>
    <row r="236" spans="1:3">
      <c r="A236" s="216">
        <v>520600000</v>
      </c>
      <c r="B236" s="216" t="s">
        <v>363</v>
      </c>
    </row>
    <row r="237" spans="1:3">
      <c r="A237" s="216">
        <v>520700000</v>
      </c>
      <c r="B237" s="216" t="s">
        <v>364</v>
      </c>
    </row>
    <row r="238" spans="1:3">
      <c r="A238" s="216">
        <v>520800000</v>
      </c>
      <c r="B238" s="216" t="s">
        <v>365</v>
      </c>
    </row>
    <row r="239" spans="1:3">
      <c r="A239" s="216">
        <v>520900000</v>
      </c>
      <c r="B239" s="216" t="s">
        <v>366</v>
      </c>
    </row>
    <row r="240" spans="1:3">
      <c r="A240" s="216">
        <v>521000000</v>
      </c>
      <c r="B240" s="216" t="s">
        <v>367</v>
      </c>
    </row>
    <row r="241" spans="1:3">
      <c r="A241" s="216">
        <v>521100000</v>
      </c>
      <c r="B241" s="216" t="s">
        <v>368</v>
      </c>
    </row>
    <row r="242" spans="1:3">
      <c r="A242" s="216">
        <v>530000000</v>
      </c>
      <c r="B242" s="216" t="s">
        <v>369</v>
      </c>
    </row>
    <row r="243" spans="1:3">
      <c r="A243" s="216">
        <v>530100000</v>
      </c>
      <c r="B243" s="216" t="s">
        <v>370</v>
      </c>
    </row>
    <row r="244" spans="1:3">
      <c r="A244" s="216">
        <v>530200000</v>
      </c>
      <c r="B244" s="216" t="s">
        <v>371</v>
      </c>
    </row>
    <row r="245" spans="1:3">
      <c r="A245" s="216">
        <v>530300000</v>
      </c>
      <c r="B245" s="216" t="s">
        <v>372</v>
      </c>
    </row>
    <row r="246" spans="1:3">
      <c r="A246" s="216">
        <v>530400000</v>
      </c>
      <c r="B246" s="216" t="s">
        <v>373</v>
      </c>
    </row>
    <row r="247" spans="1:3" s="215" customFormat="1">
      <c r="A247" s="215">
        <v>540000000</v>
      </c>
      <c r="B247" s="215" t="s">
        <v>374</v>
      </c>
      <c r="C247" s="215">
        <f>SUM(C248:C250)</f>
        <v>0</v>
      </c>
    </row>
    <row r="248" spans="1:3">
      <c r="A248" s="216">
        <v>540100000</v>
      </c>
      <c r="B248" s="216" t="s">
        <v>375</v>
      </c>
    </row>
    <row r="249" spans="1:3">
      <c r="A249" s="216">
        <v>540200000</v>
      </c>
      <c r="B249" s="216" t="s">
        <v>376</v>
      </c>
    </row>
    <row r="250" spans="1:3">
      <c r="A250" s="216">
        <v>540300000</v>
      </c>
      <c r="B250" s="216" t="s">
        <v>377</v>
      </c>
    </row>
    <row r="251" spans="1:3" s="215" customFormat="1">
      <c r="A251" s="215">
        <v>550000000</v>
      </c>
      <c r="B251" s="215" t="s">
        <v>378</v>
      </c>
      <c r="C251" s="215">
        <f>SUM(C252:C257)</f>
        <v>0</v>
      </c>
    </row>
    <row r="252" spans="1:3">
      <c r="A252" s="216">
        <v>550100000</v>
      </c>
      <c r="B252" s="216" t="s">
        <v>379</v>
      </c>
    </row>
    <row r="253" spans="1:3">
      <c r="A253" s="216">
        <v>550200000</v>
      </c>
      <c r="B253" s="216" t="s">
        <v>380</v>
      </c>
    </row>
    <row r="254" spans="1:3">
      <c r="A254" s="216">
        <v>560000000</v>
      </c>
      <c r="B254" s="216" t="s">
        <v>381</v>
      </c>
    </row>
    <row r="255" spans="1:3">
      <c r="A255" s="216">
        <v>560100000</v>
      </c>
      <c r="B255" s="216" t="s">
        <v>382</v>
      </c>
    </row>
    <row r="256" spans="1:3">
      <c r="A256" s="216">
        <v>560200000</v>
      </c>
      <c r="B256" s="216" t="s">
        <v>383</v>
      </c>
    </row>
    <row r="257" spans="1:3">
      <c r="A257" s="216">
        <v>560300000</v>
      </c>
      <c r="B257" s="216" t="s">
        <v>384</v>
      </c>
    </row>
    <row r="258" spans="1:3" s="215" customFormat="1">
      <c r="A258" s="215">
        <v>570000000</v>
      </c>
      <c r="B258" s="215" t="s">
        <v>385</v>
      </c>
      <c r="C258" s="215">
        <f>SUM(C259:C261)</f>
        <v>0</v>
      </c>
    </row>
    <row r="259" spans="1:3">
      <c r="A259" s="216">
        <v>570100000</v>
      </c>
      <c r="B259" s="216" t="s">
        <v>386</v>
      </c>
    </row>
    <row r="260" spans="1:3">
      <c r="A260" s="216">
        <v>570200000</v>
      </c>
      <c r="B260" s="216" t="s">
        <v>387</v>
      </c>
    </row>
    <row r="261" spans="1:3">
      <c r="A261" s="216">
        <v>570300000</v>
      </c>
      <c r="B261" s="216" t="s">
        <v>388</v>
      </c>
    </row>
    <row r="262" spans="1:3" s="215" customFormat="1">
      <c r="A262" s="215">
        <v>580000000</v>
      </c>
      <c r="B262" s="215" t="s">
        <v>389</v>
      </c>
      <c r="C262" s="215">
        <f>SUM(C263:C264)</f>
        <v>0</v>
      </c>
    </row>
    <row r="263" spans="1:3">
      <c r="A263" s="216">
        <v>580100000</v>
      </c>
      <c r="B263" s="216" t="s">
        <v>390</v>
      </c>
    </row>
    <row r="264" spans="1:3">
      <c r="A264" s="216">
        <v>580200000</v>
      </c>
      <c r="B264" s="216" t="s">
        <v>391</v>
      </c>
    </row>
    <row r="265" spans="1:3" s="215" customFormat="1">
      <c r="A265" s="215">
        <v>590000000</v>
      </c>
      <c r="B265" s="215" t="s">
        <v>392</v>
      </c>
      <c r="C265" s="215">
        <f>SUM(C266:C267)</f>
        <v>0</v>
      </c>
    </row>
    <row r="266" spans="1:3">
      <c r="A266" s="216">
        <v>590100000</v>
      </c>
      <c r="B266" s="216" t="s">
        <v>393</v>
      </c>
    </row>
    <row r="267" spans="1:3">
      <c r="A267" s="216">
        <v>590200000</v>
      </c>
      <c r="B267" s="216" t="s">
        <v>394</v>
      </c>
    </row>
    <row r="269" spans="1:3" s="215" customFormat="1">
      <c r="A269" s="215">
        <v>600000000</v>
      </c>
      <c r="B269" s="215" t="s">
        <v>395</v>
      </c>
      <c r="C269" s="215">
        <f>C270</f>
        <v>0</v>
      </c>
    </row>
    <row r="270" spans="1:3" s="215" customFormat="1">
      <c r="A270" s="215">
        <v>610000000</v>
      </c>
      <c r="B270" s="215" t="s">
        <v>396</v>
      </c>
      <c r="C270" s="215">
        <f>SUM(C271:C318)</f>
        <v>0</v>
      </c>
    </row>
    <row r="271" spans="1:3">
      <c r="A271" s="216">
        <v>610100000</v>
      </c>
      <c r="B271" s="216" t="s">
        <v>397</v>
      </c>
    </row>
    <row r="272" spans="1:3">
      <c r="A272" s="216">
        <v>610100001</v>
      </c>
      <c r="B272" s="216" t="s">
        <v>398</v>
      </c>
    </row>
    <row r="273" spans="1:2">
      <c r="A273" s="216">
        <v>610100002</v>
      </c>
      <c r="B273" s="216" t="s">
        <v>399</v>
      </c>
    </row>
    <row r="274" spans="1:2">
      <c r="A274" s="216">
        <v>610100003</v>
      </c>
      <c r="B274" s="216" t="s">
        <v>400</v>
      </c>
    </row>
    <row r="275" spans="1:2">
      <c r="A275" s="216">
        <v>610200000</v>
      </c>
      <c r="B275" s="216" t="s">
        <v>401</v>
      </c>
    </row>
    <row r="276" spans="1:2">
      <c r="A276" s="216">
        <v>610200001</v>
      </c>
      <c r="B276" s="216" t="s">
        <v>402</v>
      </c>
    </row>
    <row r="277" spans="1:2">
      <c r="A277" s="216">
        <v>610200002</v>
      </c>
      <c r="B277" s="216" t="s">
        <v>403</v>
      </c>
    </row>
    <row r="278" spans="1:2">
      <c r="A278" s="216">
        <v>610200003</v>
      </c>
      <c r="B278" s="216" t="s">
        <v>404</v>
      </c>
    </row>
    <row r="279" spans="1:2">
      <c r="A279" s="216">
        <v>610300000</v>
      </c>
      <c r="B279" s="216" t="s">
        <v>405</v>
      </c>
    </row>
    <row r="280" spans="1:2">
      <c r="A280" s="216">
        <v>610300001</v>
      </c>
      <c r="B280" s="216" t="s">
        <v>406</v>
      </c>
    </row>
    <row r="281" spans="1:2">
      <c r="A281" s="216">
        <v>610300002</v>
      </c>
      <c r="B281" s="216" t="s">
        <v>407</v>
      </c>
    </row>
    <row r="282" spans="1:2">
      <c r="A282" s="216">
        <v>610300003</v>
      </c>
      <c r="B282" s="216" t="s">
        <v>408</v>
      </c>
    </row>
    <row r="283" spans="1:2">
      <c r="A283" s="216">
        <v>610400000</v>
      </c>
      <c r="B283" s="216" t="s">
        <v>409</v>
      </c>
    </row>
    <row r="284" spans="1:2">
      <c r="A284" s="216">
        <v>610500000</v>
      </c>
      <c r="B284" s="216" t="s">
        <v>410</v>
      </c>
    </row>
    <row r="285" spans="1:2">
      <c r="A285" s="216">
        <v>610500001</v>
      </c>
      <c r="B285" s="216" t="s">
        <v>411</v>
      </c>
    </row>
    <row r="286" spans="1:2">
      <c r="A286" s="216">
        <v>610500002</v>
      </c>
      <c r="B286" s="216" t="s">
        <v>412</v>
      </c>
    </row>
    <row r="287" spans="1:2">
      <c r="A287" s="216">
        <v>610500003</v>
      </c>
      <c r="B287" s="216" t="s">
        <v>413</v>
      </c>
    </row>
    <row r="288" spans="1:2">
      <c r="A288" s="216">
        <v>610600000</v>
      </c>
      <c r="B288" s="216" t="s">
        <v>414</v>
      </c>
    </row>
    <row r="289" spans="1:2">
      <c r="A289" s="216">
        <v>610600001</v>
      </c>
      <c r="B289" s="216" t="s">
        <v>415</v>
      </c>
    </row>
    <row r="290" spans="1:2">
      <c r="A290" s="216">
        <v>610600002</v>
      </c>
      <c r="B290" s="216" t="s">
        <v>416</v>
      </c>
    </row>
    <row r="291" spans="1:2">
      <c r="A291" s="216">
        <v>610600003</v>
      </c>
      <c r="B291" s="216" t="s">
        <v>417</v>
      </c>
    </row>
    <row r="292" spans="1:2">
      <c r="A292" s="216">
        <v>610800000</v>
      </c>
      <c r="B292" s="216" t="s">
        <v>418</v>
      </c>
    </row>
    <row r="293" spans="1:2">
      <c r="A293" s="216">
        <v>610900000</v>
      </c>
      <c r="B293" s="216" t="s">
        <v>419</v>
      </c>
    </row>
    <row r="294" spans="1:2">
      <c r="A294" s="216">
        <v>611000000</v>
      </c>
      <c r="B294" s="216" t="s">
        <v>420</v>
      </c>
    </row>
    <row r="295" spans="1:2">
      <c r="A295" s="216">
        <v>611200000</v>
      </c>
      <c r="B295" s="216" t="s">
        <v>421</v>
      </c>
    </row>
    <row r="296" spans="1:2">
      <c r="A296" s="216">
        <v>611300000</v>
      </c>
      <c r="B296" s="216" t="s">
        <v>422</v>
      </c>
    </row>
    <row r="297" spans="1:2">
      <c r="A297" s="216">
        <v>611400000</v>
      </c>
      <c r="B297" s="216" t="s">
        <v>423</v>
      </c>
    </row>
    <row r="298" spans="1:2">
      <c r="A298" s="216">
        <v>611400001</v>
      </c>
      <c r="B298" s="216" t="s">
        <v>424</v>
      </c>
    </row>
    <row r="299" spans="1:2">
      <c r="A299" s="216">
        <v>611400002</v>
      </c>
      <c r="B299" s="216" t="s">
        <v>425</v>
      </c>
    </row>
    <row r="300" spans="1:2">
      <c r="A300" s="216">
        <v>611400003</v>
      </c>
      <c r="B300" s="216" t="s">
        <v>426</v>
      </c>
    </row>
    <row r="301" spans="1:2">
      <c r="A301" s="216">
        <v>611500000</v>
      </c>
      <c r="B301" s="216" t="s">
        <v>427</v>
      </c>
    </row>
    <row r="302" spans="1:2">
      <c r="A302" s="216">
        <v>611600000</v>
      </c>
      <c r="B302" s="216" t="s">
        <v>428</v>
      </c>
    </row>
    <row r="303" spans="1:2">
      <c r="A303" s="216">
        <v>611600001</v>
      </c>
      <c r="B303" s="216" t="s">
        <v>429</v>
      </c>
    </row>
    <row r="304" spans="1:2">
      <c r="A304" s="216">
        <v>611600002</v>
      </c>
      <c r="B304" s="216" t="s">
        <v>430</v>
      </c>
    </row>
    <row r="305" spans="1:3">
      <c r="A305" s="216">
        <v>611600003</v>
      </c>
      <c r="B305" s="216" t="s">
        <v>431</v>
      </c>
    </row>
    <row r="306" spans="1:3">
      <c r="A306" s="216">
        <v>611700000</v>
      </c>
      <c r="B306" s="216" t="s">
        <v>432</v>
      </c>
    </row>
    <row r="307" spans="1:3">
      <c r="A307" s="216">
        <v>611700001</v>
      </c>
      <c r="B307" s="216" t="s">
        <v>433</v>
      </c>
    </row>
    <row r="308" spans="1:3">
      <c r="A308" s="216">
        <v>611700002</v>
      </c>
      <c r="B308" s="216" t="s">
        <v>434</v>
      </c>
    </row>
    <row r="309" spans="1:3">
      <c r="A309" s="216">
        <v>611700003</v>
      </c>
      <c r="B309" s="216" t="s">
        <v>435</v>
      </c>
    </row>
    <row r="310" spans="1:3">
      <c r="A310" s="216">
        <v>611800000</v>
      </c>
      <c r="B310" s="216" t="s">
        <v>436</v>
      </c>
    </row>
    <row r="311" spans="1:3">
      <c r="A311" s="216">
        <v>611900000</v>
      </c>
      <c r="B311" s="216" t="s">
        <v>437</v>
      </c>
    </row>
    <row r="312" spans="1:3">
      <c r="A312" s="216">
        <v>612000000</v>
      </c>
      <c r="B312" s="216" t="s">
        <v>438</v>
      </c>
    </row>
    <row r="313" spans="1:3">
      <c r="A313" s="216">
        <v>612100000</v>
      </c>
      <c r="B313" s="216" t="s">
        <v>439</v>
      </c>
    </row>
    <row r="314" spans="1:3">
      <c r="A314" s="216">
        <v>612200000</v>
      </c>
      <c r="B314" s="216" t="s">
        <v>440</v>
      </c>
    </row>
    <row r="315" spans="1:3">
      <c r="A315" s="216">
        <v>612300000</v>
      </c>
      <c r="B315" s="216" t="s">
        <v>441</v>
      </c>
    </row>
    <row r="316" spans="1:3">
      <c r="A316" s="216">
        <v>612400000</v>
      </c>
      <c r="B316" s="216" t="s">
        <v>442</v>
      </c>
    </row>
    <row r="317" spans="1:3">
      <c r="A317" s="216">
        <v>612500000</v>
      </c>
      <c r="B317" s="216" t="s">
        <v>443</v>
      </c>
    </row>
    <row r="318" spans="1:3">
      <c r="A318" s="216">
        <v>612600000</v>
      </c>
      <c r="B318" s="216" t="s">
        <v>444</v>
      </c>
    </row>
    <row r="320" spans="1:3" s="215" customFormat="1">
      <c r="A320" s="215">
        <v>700000000</v>
      </c>
      <c r="B320" s="215" t="s">
        <v>445</v>
      </c>
      <c r="C320" s="215">
        <f>C321+C323+C325+C329</f>
        <v>0</v>
      </c>
    </row>
    <row r="321" spans="1:3" s="215" customFormat="1">
      <c r="A321" s="215">
        <v>710000000</v>
      </c>
      <c r="B321" s="215" t="s">
        <v>446</v>
      </c>
      <c r="C321" s="215">
        <f>SUM(C322)</f>
        <v>0</v>
      </c>
    </row>
    <row r="322" spans="1:3">
      <c r="A322" s="216">
        <v>710100000</v>
      </c>
      <c r="B322" s="216" t="s">
        <v>158</v>
      </c>
    </row>
    <row r="323" spans="1:3" s="215" customFormat="1">
      <c r="A323" s="215">
        <v>720000000</v>
      </c>
      <c r="B323" s="215" t="s">
        <v>447</v>
      </c>
      <c r="C323" s="215">
        <f>SUM(C324)</f>
        <v>0</v>
      </c>
    </row>
    <row r="324" spans="1:3">
      <c r="A324" s="216">
        <v>720100000</v>
      </c>
      <c r="B324" s="216" t="s">
        <v>448</v>
      </c>
    </row>
    <row r="325" spans="1:3" s="215" customFormat="1">
      <c r="A325" s="215">
        <v>730000000</v>
      </c>
      <c r="B325" s="215" t="s">
        <v>449</v>
      </c>
      <c r="C325" s="215">
        <f>SUM(C326:C328)</f>
        <v>0</v>
      </c>
    </row>
    <row r="326" spans="1:3">
      <c r="A326" s="216">
        <v>730100000</v>
      </c>
      <c r="B326" s="216" t="s">
        <v>450</v>
      </c>
    </row>
    <row r="327" spans="1:3">
      <c r="A327" s="216">
        <v>730200000</v>
      </c>
      <c r="B327" s="216" t="s">
        <v>451</v>
      </c>
    </row>
    <row r="328" spans="1:3">
      <c r="A328" s="216">
        <v>730300000</v>
      </c>
      <c r="B328" s="216" t="s">
        <v>452</v>
      </c>
    </row>
    <row r="329" spans="1:3" s="215" customFormat="1">
      <c r="A329" s="215">
        <v>740000000</v>
      </c>
      <c r="B329" s="215" t="s">
        <v>453</v>
      </c>
      <c r="C329" s="215">
        <f>SUM(C330:C332)</f>
        <v>0</v>
      </c>
    </row>
    <row r="330" spans="1:3">
      <c r="A330" s="216">
        <v>740100000</v>
      </c>
      <c r="B330" s="216" t="s">
        <v>454</v>
      </c>
    </row>
    <row r="331" spans="1:3">
      <c r="A331" s="216">
        <v>740200000</v>
      </c>
      <c r="B331" s="216" t="s">
        <v>455</v>
      </c>
    </row>
    <row r="332" spans="1:3">
      <c r="A332" s="216">
        <v>740300000</v>
      </c>
      <c r="B332" s="216" t="s">
        <v>456</v>
      </c>
    </row>
    <row r="334" spans="1:3" s="215" customFormat="1">
      <c r="A334" s="215">
        <v>900000000</v>
      </c>
      <c r="B334" s="215" t="s">
        <v>457</v>
      </c>
      <c r="C334" s="215">
        <f>C335+C339+C346</f>
        <v>0</v>
      </c>
    </row>
    <row r="335" spans="1:3" s="215" customFormat="1">
      <c r="A335" s="215">
        <v>910000000</v>
      </c>
      <c r="B335" s="215" t="s">
        <v>458</v>
      </c>
      <c r="C335" s="215">
        <f>SUM(C336:C338)</f>
        <v>0</v>
      </c>
    </row>
    <row r="336" spans="1:3">
      <c r="A336" s="216">
        <v>910100000</v>
      </c>
      <c r="B336" s="216" t="s">
        <v>459</v>
      </c>
    </row>
    <row r="337" spans="1:3">
      <c r="A337" s="216">
        <v>910200000</v>
      </c>
      <c r="B337" s="216" t="s">
        <v>460</v>
      </c>
    </row>
    <row r="338" spans="1:3">
      <c r="A338" s="216">
        <v>910300000</v>
      </c>
      <c r="B338" s="216" t="s">
        <v>461</v>
      </c>
    </row>
    <row r="339" spans="1:3" s="215" customFormat="1">
      <c r="A339" s="215">
        <v>920000000</v>
      </c>
      <c r="B339" s="215" t="s">
        <v>462</v>
      </c>
      <c r="C339" s="215">
        <f>SUM(C340:C345)</f>
        <v>0</v>
      </c>
    </row>
    <row r="340" spans="1:3">
      <c r="A340" s="216">
        <v>920100000</v>
      </c>
      <c r="B340" s="216" t="s">
        <v>463</v>
      </c>
    </row>
    <row r="341" spans="1:3">
      <c r="A341" s="216">
        <v>920200000</v>
      </c>
      <c r="B341" s="216" t="s">
        <v>464</v>
      </c>
    </row>
    <row r="342" spans="1:3">
      <c r="A342" s="216">
        <v>920300000</v>
      </c>
      <c r="B342" s="216" t="s">
        <v>465</v>
      </c>
    </row>
    <row r="343" spans="1:3">
      <c r="A343" s="216">
        <v>920400000</v>
      </c>
      <c r="B343" s="216" t="s">
        <v>466</v>
      </c>
    </row>
    <row r="344" spans="1:3">
      <c r="A344" s="216">
        <v>920500000</v>
      </c>
      <c r="B344" s="216" t="s">
        <v>467</v>
      </c>
    </row>
    <row r="345" spans="1:3">
      <c r="A345" s="216">
        <v>920600000</v>
      </c>
      <c r="B345" s="216" t="s">
        <v>468</v>
      </c>
    </row>
    <row r="346" spans="1:3" s="215" customFormat="1">
      <c r="A346" s="215">
        <v>930000000</v>
      </c>
      <c r="B346" s="215" t="s">
        <v>469</v>
      </c>
      <c r="C346" s="215">
        <f>SUM(C347)</f>
        <v>0</v>
      </c>
    </row>
    <row r="347" spans="1:3">
      <c r="A347" s="216">
        <v>930100000</v>
      </c>
      <c r="B347" s="216" t="s">
        <v>470</v>
      </c>
    </row>
    <row r="351" spans="1:3">
      <c r="B351" s="218" t="s">
        <v>84</v>
      </c>
      <c r="C351" s="216">
        <f>C51</f>
        <v>40000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X68"/>
  <sheetViews>
    <sheetView view="pageLayout" topLeftCell="C22" zoomScale="50" zoomScalePageLayoutView="50" workbookViewId="0">
      <selection activeCell="K61" sqref="K61:P61"/>
    </sheetView>
  </sheetViews>
  <sheetFormatPr baseColWidth="10" defaultColWidth="0" defaultRowHeight="12.75" customHeight="1" zeroHeight="1"/>
  <cols>
    <col min="1" max="1" width="4.85546875" style="1" customWidth="1"/>
    <col min="2" max="2" width="14.5703125" style="1" customWidth="1"/>
    <col min="3" max="3" width="16" style="1" customWidth="1"/>
    <col min="4" max="4" width="10.5703125" style="1" customWidth="1"/>
    <col min="5" max="5" width="10.7109375" style="1" customWidth="1"/>
    <col min="6" max="6" width="14" style="1" customWidth="1"/>
    <col min="7" max="7" width="33.140625" style="1" customWidth="1"/>
    <col min="8" max="8" width="12.42578125" style="1" customWidth="1"/>
    <col min="9" max="9" width="10.7109375" style="1" customWidth="1"/>
    <col min="10" max="10" width="13.42578125" style="1" customWidth="1"/>
    <col min="11" max="22" width="10.140625" style="1" customWidth="1"/>
    <col min="23" max="23" width="11.85546875" style="1" bestFit="1" customWidth="1"/>
    <col min="24" max="24" width="0" style="1" hidden="1" customWidth="1"/>
    <col min="25" max="16384" width="11.42578125" style="1" hidden="1"/>
  </cols>
  <sheetData>
    <row r="1" spans="1:24" ht="20.2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326"/>
      <c r="T1" s="326"/>
      <c r="U1" s="326"/>
      <c r="V1" s="326"/>
      <c r="W1" s="51"/>
    </row>
    <row r="2" spans="1:24" ht="18">
      <c r="A2" s="51"/>
      <c r="B2" s="51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51"/>
    </row>
    <row r="3" spans="1:24" ht="15.75">
      <c r="A3" s="51"/>
      <c r="B3" s="51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51"/>
    </row>
    <row r="4" spans="1:24" ht="15.75">
      <c r="A4" s="51"/>
      <c r="B4" s="51"/>
      <c r="C4" s="328" t="s">
        <v>109</v>
      </c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98"/>
    </row>
    <row r="5" spans="1:24" ht="15">
      <c r="A5" s="51"/>
      <c r="B5" s="51"/>
      <c r="C5" s="329" t="s">
        <v>110</v>
      </c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51"/>
    </row>
    <row r="6" spans="1:24">
      <c r="A6" s="51"/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3"/>
      <c r="T6" s="54" t="s">
        <v>52</v>
      </c>
      <c r="U6" s="51"/>
      <c r="V6" s="51"/>
      <c r="W6" s="51"/>
    </row>
    <row r="7" spans="1:24" ht="15" customHeight="1">
      <c r="A7" s="313" t="s">
        <v>114</v>
      </c>
      <c r="B7" s="314"/>
      <c r="C7" s="314"/>
      <c r="D7" s="314"/>
      <c r="E7" s="314"/>
      <c r="F7" s="315"/>
      <c r="G7" s="316" t="s">
        <v>21</v>
      </c>
      <c r="H7" s="317"/>
      <c r="I7" s="317"/>
      <c r="J7" s="318"/>
      <c r="K7" s="319" t="s">
        <v>19</v>
      </c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1"/>
      <c r="W7" s="51"/>
    </row>
    <row r="8" spans="1:24" ht="15" customHeight="1">
      <c r="A8" s="313"/>
      <c r="B8" s="314"/>
      <c r="C8" s="314"/>
      <c r="D8" s="314"/>
      <c r="E8" s="314"/>
      <c r="F8" s="315"/>
      <c r="G8" s="189" t="s">
        <v>22</v>
      </c>
      <c r="H8" s="247" t="s">
        <v>23</v>
      </c>
      <c r="I8" s="303"/>
      <c r="J8" s="304"/>
      <c r="K8" s="322" t="s">
        <v>20</v>
      </c>
      <c r="L8" s="322"/>
      <c r="M8" s="322"/>
      <c r="N8" s="322"/>
      <c r="O8" s="322"/>
      <c r="P8" s="322"/>
      <c r="Q8" s="309" t="s">
        <v>24</v>
      </c>
      <c r="R8" s="309"/>
      <c r="S8" s="309"/>
      <c r="T8" s="309"/>
      <c r="U8" s="309"/>
      <c r="V8" s="309"/>
      <c r="W8" s="51"/>
    </row>
    <row r="9" spans="1:24" ht="24" customHeight="1">
      <c r="A9" s="282" t="s">
        <v>115</v>
      </c>
      <c r="B9" s="283"/>
      <c r="C9" s="283"/>
      <c r="D9" s="283"/>
      <c r="E9" s="283"/>
      <c r="F9" s="284"/>
      <c r="G9" s="282" t="s">
        <v>50</v>
      </c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4"/>
      <c r="W9" s="51"/>
    </row>
    <row r="10" spans="1:24" ht="15" customHeight="1">
      <c r="A10" s="288"/>
      <c r="B10" s="289"/>
      <c r="C10" s="289"/>
      <c r="D10" s="289"/>
      <c r="E10" s="289"/>
      <c r="F10" s="290"/>
      <c r="G10" s="285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7"/>
      <c r="W10" s="51"/>
    </row>
    <row r="11" spans="1:24" ht="18.75" customHeight="1">
      <c r="A11" s="282" t="s">
        <v>116</v>
      </c>
      <c r="B11" s="283"/>
      <c r="C11" s="283"/>
      <c r="D11" s="283"/>
      <c r="E11" s="283"/>
      <c r="F11" s="284"/>
      <c r="G11" s="288" t="s">
        <v>51</v>
      </c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90"/>
      <c r="W11" s="51"/>
    </row>
    <row r="12" spans="1:24" ht="15" customHeight="1">
      <c r="A12" s="288"/>
      <c r="B12" s="289"/>
      <c r="C12" s="289"/>
      <c r="D12" s="289"/>
      <c r="E12" s="289"/>
      <c r="F12" s="290"/>
      <c r="G12" s="310" t="s">
        <v>135</v>
      </c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1"/>
      <c r="U12" s="311"/>
      <c r="V12" s="312"/>
      <c r="W12" s="51"/>
    </row>
    <row r="13" spans="1:24" ht="15" customHeight="1">
      <c r="A13" s="282" t="s">
        <v>117</v>
      </c>
      <c r="B13" s="283"/>
      <c r="C13" s="283"/>
      <c r="D13" s="283"/>
      <c r="E13" s="283"/>
      <c r="F13" s="284"/>
      <c r="G13" s="297" t="s">
        <v>30</v>
      </c>
      <c r="H13" s="298"/>
      <c r="I13" s="298"/>
      <c r="J13" s="298"/>
      <c r="K13" s="298"/>
      <c r="L13" s="298"/>
      <c r="M13" s="298"/>
      <c r="N13" s="299"/>
      <c r="O13" s="247" t="s">
        <v>31</v>
      </c>
      <c r="P13" s="303"/>
      <c r="Q13" s="303"/>
      <c r="R13" s="303"/>
      <c r="S13" s="303"/>
      <c r="T13" s="303"/>
      <c r="U13" s="303"/>
      <c r="V13" s="304"/>
      <c r="W13" s="51"/>
    </row>
    <row r="14" spans="1:24" ht="26.25" customHeight="1">
      <c r="A14" s="288"/>
      <c r="B14" s="289"/>
      <c r="C14" s="289"/>
      <c r="D14" s="289"/>
      <c r="E14" s="289"/>
      <c r="F14" s="290"/>
      <c r="G14" s="300"/>
      <c r="H14" s="301"/>
      <c r="I14" s="301"/>
      <c r="J14" s="301"/>
      <c r="K14" s="301"/>
      <c r="L14" s="301"/>
      <c r="M14" s="301"/>
      <c r="N14" s="302"/>
      <c r="O14" s="247" t="s">
        <v>2</v>
      </c>
      <c r="P14" s="303"/>
      <c r="Q14" s="303"/>
      <c r="R14" s="304"/>
      <c r="S14" s="247" t="s">
        <v>6</v>
      </c>
      <c r="T14" s="303"/>
      <c r="U14" s="303"/>
      <c r="V14" s="304"/>
      <c r="W14" s="99"/>
      <c r="X14" s="12"/>
    </row>
    <row r="15" spans="1:24" ht="15" customHeight="1">
      <c r="A15" s="323" t="s">
        <v>11</v>
      </c>
      <c r="B15" s="324"/>
      <c r="C15" s="325"/>
      <c r="D15" s="323" t="s">
        <v>12</v>
      </c>
      <c r="E15" s="324"/>
      <c r="F15" s="325"/>
      <c r="G15" s="291" t="s">
        <v>3</v>
      </c>
      <c r="H15" s="292"/>
      <c r="I15" s="293" t="s">
        <v>13</v>
      </c>
      <c r="J15" s="294"/>
      <c r="K15" s="294"/>
      <c r="L15" s="294"/>
      <c r="M15" s="294"/>
      <c r="N15" s="295"/>
      <c r="O15" s="296" t="s">
        <v>111</v>
      </c>
      <c r="P15" s="296"/>
      <c r="Q15" s="296"/>
      <c r="R15" s="296"/>
      <c r="S15" s="296" t="s">
        <v>112</v>
      </c>
      <c r="T15" s="296"/>
      <c r="U15" s="296"/>
      <c r="V15" s="296"/>
      <c r="W15" s="51"/>
    </row>
    <row r="16" spans="1:24" ht="25.5" customHeight="1">
      <c r="A16" s="305" t="s">
        <v>118</v>
      </c>
      <c r="B16" s="306"/>
      <c r="C16" s="306"/>
      <c r="D16" s="306"/>
      <c r="E16" s="306"/>
      <c r="F16" s="306"/>
      <c r="G16" s="307"/>
      <c r="H16" s="291" t="s">
        <v>121</v>
      </c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292"/>
      <c r="W16" s="51"/>
    </row>
    <row r="17" spans="1:23" ht="60" customHeight="1">
      <c r="A17" s="258" t="s">
        <v>119</v>
      </c>
      <c r="B17" s="259"/>
      <c r="C17" s="259"/>
      <c r="D17" s="259"/>
      <c r="E17" s="259"/>
      <c r="F17" s="259"/>
      <c r="G17" s="260"/>
      <c r="H17" s="258" t="s">
        <v>122</v>
      </c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60"/>
      <c r="W17" s="51"/>
    </row>
    <row r="18" spans="1:23" ht="10.5" customHeight="1">
      <c r="A18" s="282" t="s">
        <v>120</v>
      </c>
      <c r="B18" s="283"/>
      <c r="C18" s="283"/>
      <c r="D18" s="283"/>
      <c r="E18" s="283"/>
      <c r="F18" s="283"/>
      <c r="G18" s="284"/>
      <c r="H18" s="282" t="s">
        <v>123</v>
      </c>
      <c r="I18" s="283"/>
      <c r="J18" s="283"/>
      <c r="K18" s="283"/>
      <c r="L18" s="283"/>
      <c r="M18" s="283"/>
      <c r="N18" s="283"/>
      <c r="O18" s="283"/>
      <c r="P18" s="283"/>
      <c r="Q18" s="283"/>
      <c r="R18" s="283"/>
      <c r="S18" s="283"/>
      <c r="T18" s="283"/>
      <c r="U18" s="283"/>
      <c r="V18" s="284"/>
      <c r="W18" s="51"/>
    </row>
    <row r="19" spans="1:23" ht="9" customHeight="1">
      <c r="A19" s="285"/>
      <c r="B19" s="286"/>
      <c r="C19" s="286"/>
      <c r="D19" s="286"/>
      <c r="E19" s="286"/>
      <c r="F19" s="286"/>
      <c r="G19" s="287"/>
      <c r="H19" s="285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  <c r="U19" s="286"/>
      <c r="V19" s="287"/>
      <c r="W19" s="51"/>
    </row>
    <row r="20" spans="1:23" ht="10.5" customHeight="1">
      <c r="A20" s="285"/>
      <c r="B20" s="286"/>
      <c r="C20" s="286"/>
      <c r="D20" s="286"/>
      <c r="E20" s="286"/>
      <c r="F20" s="286"/>
      <c r="G20" s="287"/>
      <c r="H20" s="285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7"/>
      <c r="W20" s="51"/>
    </row>
    <row r="21" spans="1:23" ht="20.25" customHeight="1">
      <c r="A21" s="285"/>
      <c r="B21" s="286"/>
      <c r="C21" s="286"/>
      <c r="D21" s="286"/>
      <c r="E21" s="286"/>
      <c r="F21" s="286"/>
      <c r="G21" s="287"/>
      <c r="H21" s="285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  <c r="U21" s="286"/>
      <c r="V21" s="287"/>
      <c r="W21" s="51"/>
    </row>
    <row r="22" spans="1:23" ht="10.5" customHeight="1">
      <c r="A22" s="288"/>
      <c r="B22" s="289"/>
      <c r="C22" s="289"/>
      <c r="D22" s="289"/>
      <c r="E22" s="289"/>
      <c r="F22" s="289"/>
      <c r="G22" s="290"/>
      <c r="H22" s="288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90"/>
      <c r="W22" s="51"/>
    </row>
    <row r="23" spans="1:23" ht="12.75" customHeight="1">
      <c r="A23" s="261" t="s">
        <v>47</v>
      </c>
      <c r="B23" s="262"/>
      <c r="C23" s="262"/>
      <c r="D23" s="262"/>
      <c r="E23" s="262"/>
      <c r="F23" s="263"/>
      <c r="G23" s="261" t="s">
        <v>18</v>
      </c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5"/>
      <c r="W23" s="51"/>
    </row>
    <row r="24" spans="1:23" ht="15" customHeight="1">
      <c r="A24" s="266" t="s">
        <v>45</v>
      </c>
      <c r="B24" s="267"/>
      <c r="C24" s="268"/>
      <c r="D24" s="272" t="s">
        <v>15</v>
      </c>
      <c r="E24" s="273"/>
      <c r="F24" s="274" t="s">
        <v>14</v>
      </c>
      <c r="G24" s="274" t="s">
        <v>46</v>
      </c>
      <c r="H24" s="276" t="s">
        <v>15</v>
      </c>
      <c r="I24" s="277"/>
      <c r="J24" s="278" t="s">
        <v>14</v>
      </c>
      <c r="K24" s="279" t="s">
        <v>9</v>
      </c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1"/>
      <c r="W24" s="51"/>
    </row>
    <row r="25" spans="1:23" ht="21.75" customHeight="1">
      <c r="A25" s="269"/>
      <c r="B25" s="270"/>
      <c r="C25" s="271"/>
      <c r="D25" s="191" t="s">
        <v>2</v>
      </c>
      <c r="E25" s="190" t="s">
        <v>6</v>
      </c>
      <c r="F25" s="275"/>
      <c r="G25" s="275"/>
      <c r="H25" s="191" t="s">
        <v>2</v>
      </c>
      <c r="I25" s="58" t="s">
        <v>6</v>
      </c>
      <c r="J25" s="275"/>
      <c r="K25" s="191" t="s">
        <v>41</v>
      </c>
      <c r="L25" s="191" t="s">
        <v>42</v>
      </c>
      <c r="M25" s="191" t="s">
        <v>43</v>
      </c>
      <c r="N25" s="191" t="s">
        <v>33</v>
      </c>
      <c r="O25" s="191" t="s">
        <v>44</v>
      </c>
      <c r="P25" s="191" t="s">
        <v>34</v>
      </c>
      <c r="Q25" s="191" t="s">
        <v>35</v>
      </c>
      <c r="R25" s="191" t="s">
        <v>36</v>
      </c>
      <c r="S25" s="191" t="s">
        <v>37</v>
      </c>
      <c r="T25" s="191" t="s">
        <v>38</v>
      </c>
      <c r="U25" s="191" t="s">
        <v>39</v>
      </c>
      <c r="V25" s="191" t="s">
        <v>40</v>
      </c>
      <c r="W25" s="51"/>
    </row>
    <row r="26" spans="1:23" ht="3" customHeight="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1"/>
    </row>
    <row r="27" spans="1:23" ht="12.75" customHeight="1">
      <c r="A27" s="222" t="s">
        <v>124</v>
      </c>
      <c r="B27" s="223"/>
      <c r="C27" s="224"/>
      <c r="D27" s="231" t="s">
        <v>125</v>
      </c>
      <c r="E27" s="256">
        <v>4</v>
      </c>
      <c r="F27" s="237">
        <v>0.25</v>
      </c>
      <c r="G27" s="212" t="s">
        <v>126</v>
      </c>
      <c r="H27" s="176" t="s">
        <v>113</v>
      </c>
      <c r="I27" s="176">
        <v>7</v>
      </c>
      <c r="J27" s="153"/>
      <c r="K27" s="154">
        <v>100</v>
      </c>
      <c r="L27" s="154"/>
      <c r="M27" s="154"/>
      <c r="N27" s="154"/>
      <c r="O27" s="154"/>
      <c r="P27" s="154"/>
      <c r="Q27" s="154"/>
      <c r="R27" s="203"/>
      <c r="S27" s="203"/>
      <c r="T27" s="203"/>
      <c r="U27" s="203"/>
      <c r="V27" s="203"/>
      <c r="W27" s="51"/>
    </row>
    <row r="28" spans="1:23" ht="12.75" customHeight="1">
      <c r="A28" s="225"/>
      <c r="B28" s="226"/>
      <c r="C28" s="227"/>
      <c r="D28" s="232"/>
      <c r="E28" s="238"/>
      <c r="F28" s="238"/>
      <c r="G28" s="212" t="s">
        <v>127</v>
      </c>
      <c r="H28" s="176" t="s">
        <v>128</v>
      </c>
      <c r="I28" s="176">
        <v>120</v>
      </c>
      <c r="J28" s="155"/>
      <c r="K28" s="156">
        <v>8.33</v>
      </c>
      <c r="L28" s="156">
        <v>8.33</v>
      </c>
      <c r="M28" s="156">
        <v>8.33</v>
      </c>
      <c r="N28" s="156">
        <v>8.33</v>
      </c>
      <c r="O28" s="156">
        <v>8.33</v>
      </c>
      <c r="P28" s="156">
        <v>8.33</v>
      </c>
      <c r="Q28" s="156">
        <v>8.33</v>
      </c>
      <c r="R28" s="205">
        <v>8.33</v>
      </c>
      <c r="S28" s="205">
        <v>8.33</v>
      </c>
      <c r="T28" s="205">
        <v>8.33</v>
      </c>
      <c r="U28" s="205">
        <v>8.33</v>
      </c>
      <c r="V28" s="205">
        <v>8.33</v>
      </c>
      <c r="W28" s="51"/>
    </row>
    <row r="29" spans="1:23" ht="12.75" customHeight="1">
      <c r="A29" s="225"/>
      <c r="B29" s="226"/>
      <c r="C29" s="227"/>
      <c r="D29" s="232"/>
      <c r="E29" s="238"/>
      <c r="F29" s="238"/>
      <c r="G29" s="213" t="s">
        <v>129</v>
      </c>
      <c r="H29" s="176" t="s">
        <v>113</v>
      </c>
      <c r="I29" s="176">
        <v>3</v>
      </c>
      <c r="J29" s="157"/>
      <c r="K29" s="158">
        <v>50</v>
      </c>
      <c r="L29" s="158"/>
      <c r="M29" s="158"/>
      <c r="N29" s="158"/>
      <c r="O29" s="158"/>
      <c r="P29" s="158">
        <v>50</v>
      </c>
      <c r="Q29" s="158"/>
      <c r="R29" s="206"/>
      <c r="S29" s="159"/>
      <c r="T29" s="159"/>
      <c r="U29" s="159"/>
      <c r="V29" s="159"/>
      <c r="W29" s="51"/>
    </row>
    <row r="30" spans="1:23" ht="12.75" customHeight="1">
      <c r="A30" s="225"/>
      <c r="B30" s="226"/>
      <c r="C30" s="227"/>
      <c r="D30" s="232"/>
      <c r="E30" s="238"/>
      <c r="F30" s="238"/>
      <c r="G30" s="213" t="s">
        <v>130</v>
      </c>
      <c r="H30" s="157" t="s">
        <v>128</v>
      </c>
      <c r="I30" s="157">
        <v>12</v>
      </c>
      <c r="J30" s="157"/>
      <c r="K30" s="158">
        <v>8.33</v>
      </c>
      <c r="L30" s="158">
        <v>8.33</v>
      </c>
      <c r="M30" s="158">
        <v>8.33</v>
      </c>
      <c r="N30" s="158">
        <v>8.33</v>
      </c>
      <c r="O30" s="158">
        <v>8.33</v>
      </c>
      <c r="P30" s="158">
        <v>8.33</v>
      </c>
      <c r="Q30" s="158">
        <v>8.33</v>
      </c>
      <c r="R30" s="206">
        <v>8.33</v>
      </c>
      <c r="S30" s="206">
        <v>8.33</v>
      </c>
      <c r="T30" s="206">
        <v>8.33</v>
      </c>
      <c r="U30" s="206">
        <v>8.33</v>
      </c>
      <c r="V30" s="206">
        <v>8.33</v>
      </c>
      <c r="W30" s="51"/>
    </row>
    <row r="31" spans="1:23" ht="12.75" customHeight="1">
      <c r="A31" s="225"/>
      <c r="B31" s="226"/>
      <c r="C31" s="227"/>
      <c r="D31" s="232"/>
      <c r="E31" s="238"/>
      <c r="F31" s="238"/>
      <c r="G31" s="211"/>
      <c r="H31" s="157"/>
      <c r="I31" s="157"/>
      <c r="J31" s="157"/>
      <c r="K31" s="158"/>
      <c r="L31" s="158"/>
      <c r="M31" s="158"/>
      <c r="N31" s="158"/>
      <c r="O31" s="158"/>
      <c r="P31" s="158"/>
      <c r="Q31" s="158"/>
      <c r="R31" s="159"/>
      <c r="S31" s="159"/>
      <c r="T31" s="159"/>
      <c r="U31" s="159"/>
      <c r="V31" s="159"/>
      <c r="W31" s="51"/>
    </row>
    <row r="32" spans="1:23" ht="12.75" customHeight="1">
      <c r="A32" s="228"/>
      <c r="B32" s="229"/>
      <c r="C32" s="230"/>
      <c r="D32" s="233"/>
      <c r="E32" s="239"/>
      <c r="F32" s="239"/>
      <c r="G32" s="160"/>
      <c r="H32" s="161"/>
      <c r="I32" s="161"/>
      <c r="J32" s="161"/>
      <c r="K32" s="162"/>
      <c r="L32" s="162"/>
      <c r="M32" s="162"/>
      <c r="N32" s="162"/>
      <c r="O32" s="163"/>
      <c r="P32" s="162"/>
      <c r="Q32" s="162"/>
      <c r="R32" s="164"/>
      <c r="S32" s="164"/>
      <c r="T32" s="164"/>
      <c r="U32" s="164"/>
      <c r="V32" s="164"/>
      <c r="W32" s="51"/>
    </row>
    <row r="33" spans="1:23" ht="3" customHeight="1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6"/>
      <c r="L33" s="166"/>
      <c r="M33" s="166"/>
      <c r="N33" s="166"/>
      <c r="O33" s="166"/>
      <c r="P33" s="165"/>
      <c r="Q33" s="165"/>
      <c r="R33" s="59"/>
      <c r="S33" s="59"/>
      <c r="T33" s="59"/>
      <c r="U33" s="59"/>
      <c r="V33" s="59"/>
      <c r="W33" s="51"/>
    </row>
    <row r="34" spans="1:23" ht="12.75" customHeight="1">
      <c r="A34" s="222" t="s">
        <v>131</v>
      </c>
      <c r="B34" s="223"/>
      <c r="C34" s="224"/>
      <c r="D34" s="231" t="s">
        <v>125</v>
      </c>
      <c r="E34" s="234">
        <v>2</v>
      </c>
      <c r="F34" s="257">
        <v>0.25</v>
      </c>
      <c r="G34" s="213" t="s">
        <v>129</v>
      </c>
      <c r="H34" s="153" t="s">
        <v>113</v>
      </c>
      <c r="I34" s="153">
        <v>60</v>
      </c>
      <c r="J34" s="153"/>
      <c r="K34" s="154">
        <v>33.33</v>
      </c>
      <c r="L34" s="154"/>
      <c r="M34" s="154"/>
      <c r="N34" s="154">
        <v>33.33</v>
      </c>
      <c r="O34" s="154"/>
      <c r="P34" s="154"/>
      <c r="Q34" s="154"/>
      <c r="R34" s="204"/>
      <c r="S34" s="204">
        <v>33.33</v>
      </c>
      <c r="T34" s="204"/>
      <c r="U34" s="204"/>
      <c r="V34" s="204"/>
      <c r="W34" s="51"/>
    </row>
    <row r="35" spans="1:23" ht="12.75" customHeight="1">
      <c r="A35" s="225"/>
      <c r="B35" s="226"/>
      <c r="C35" s="227"/>
      <c r="D35" s="232"/>
      <c r="E35" s="235"/>
      <c r="F35" s="235"/>
      <c r="G35" s="213" t="s">
        <v>130</v>
      </c>
      <c r="H35" s="157" t="s">
        <v>128</v>
      </c>
      <c r="I35" s="157">
        <v>12</v>
      </c>
      <c r="J35" s="157"/>
      <c r="K35" s="156">
        <v>8.33</v>
      </c>
      <c r="L35" s="156">
        <v>8.33</v>
      </c>
      <c r="M35" s="156">
        <v>8.33</v>
      </c>
      <c r="N35" s="156">
        <v>8.33</v>
      </c>
      <c r="O35" s="156">
        <v>8.33</v>
      </c>
      <c r="P35" s="156">
        <v>8.33</v>
      </c>
      <c r="Q35" s="156">
        <v>8.33</v>
      </c>
      <c r="R35" s="205">
        <v>8.33</v>
      </c>
      <c r="S35" s="205">
        <v>8.33</v>
      </c>
      <c r="T35" s="205">
        <v>8.33</v>
      </c>
      <c r="U35" s="205">
        <v>8.33</v>
      </c>
      <c r="V35" s="205">
        <v>8.33</v>
      </c>
      <c r="W35" s="51"/>
    </row>
    <row r="36" spans="1:23" ht="12.75" customHeight="1">
      <c r="A36" s="225"/>
      <c r="B36" s="226"/>
      <c r="C36" s="227"/>
      <c r="D36" s="232"/>
      <c r="E36" s="235"/>
      <c r="F36" s="235"/>
      <c r="G36" s="167"/>
      <c r="H36" s="157"/>
      <c r="I36" s="157">
        <v>8</v>
      </c>
      <c r="J36" s="157"/>
      <c r="K36" s="158"/>
      <c r="L36" s="158"/>
      <c r="M36" s="158"/>
      <c r="N36" s="158"/>
      <c r="O36" s="158"/>
      <c r="P36" s="158"/>
      <c r="Q36" s="158"/>
      <c r="R36" s="168"/>
      <c r="S36" s="207"/>
      <c r="T36" s="207"/>
      <c r="U36" s="168"/>
      <c r="V36" s="168"/>
      <c r="W36" s="51"/>
    </row>
    <row r="37" spans="1:23" ht="12.75" customHeight="1">
      <c r="A37" s="225"/>
      <c r="B37" s="226"/>
      <c r="C37" s="227"/>
      <c r="D37" s="232"/>
      <c r="E37" s="235"/>
      <c r="F37" s="235"/>
      <c r="G37" s="167"/>
      <c r="H37" s="157"/>
      <c r="I37" s="157"/>
      <c r="J37" s="157"/>
      <c r="K37" s="158"/>
      <c r="L37" s="158"/>
      <c r="M37" s="158"/>
      <c r="N37" s="158"/>
      <c r="O37" s="158"/>
      <c r="P37" s="158"/>
      <c r="Q37" s="158"/>
      <c r="R37" s="168"/>
      <c r="S37" s="168"/>
      <c r="T37" s="168"/>
      <c r="U37" s="168"/>
      <c r="V37" s="168"/>
      <c r="W37" s="51"/>
    </row>
    <row r="38" spans="1:23" ht="12.75" customHeight="1">
      <c r="A38" s="225"/>
      <c r="B38" s="226"/>
      <c r="C38" s="227"/>
      <c r="D38" s="232"/>
      <c r="E38" s="235"/>
      <c r="F38" s="235"/>
      <c r="G38" s="167"/>
      <c r="H38" s="157"/>
      <c r="I38" s="157"/>
      <c r="J38" s="157"/>
      <c r="K38" s="158"/>
      <c r="L38" s="158"/>
      <c r="M38" s="158"/>
      <c r="N38" s="158"/>
      <c r="O38" s="158"/>
      <c r="P38" s="158"/>
      <c r="Q38" s="158"/>
      <c r="R38" s="168"/>
      <c r="S38" s="168"/>
      <c r="T38" s="168"/>
      <c r="U38" s="168"/>
      <c r="V38" s="168"/>
      <c r="W38" s="51"/>
    </row>
    <row r="39" spans="1:23" ht="12.75" customHeight="1">
      <c r="A39" s="228"/>
      <c r="B39" s="229"/>
      <c r="C39" s="230"/>
      <c r="D39" s="233"/>
      <c r="E39" s="236"/>
      <c r="F39" s="236"/>
      <c r="G39" s="169"/>
      <c r="H39" s="161"/>
      <c r="I39" s="161"/>
      <c r="J39" s="161"/>
      <c r="K39" s="162"/>
      <c r="L39" s="170"/>
      <c r="M39" s="170"/>
      <c r="N39" s="162"/>
      <c r="O39" s="162"/>
      <c r="P39" s="162"/>
      <c r="Q39" s="162"/>
      <c r="R39" s="171"/>
      <c r="S39" s="171"/>
      <c r="T39" s="171"/>
      <c r="U39" s="171"/>
      <c r="V39" s="171"/>
      <c r="W39" s="51"/>
    </row>
    <row r="40" spans="1:23" ht="3" customHeight="1">
      <c r="A40" s="172"/>
      <c r="B40" s="172"/>
      <c r="C40" s="172"/>
      <c r="D40" s="172"/>
      <c r="E40" s="172"/>
      <c r="F40" s="172">
        <v>50</v>
      </c>
      <c r="G40" s="173"/>
      <c r="H40" s="172"/>
      <c r="I40" s="172"/>
      <c r="J40" s="172"/>
      <c r="K40" s="174"/>
      <c r="L40" s="174"/>
      <c r="M40" s="174"/>
      <c r="N40" s="174"/>
      <c r="O40" s="174"/>
      <c r="P40" s="172"/>
      <c r="Q40" s="172"/>
      <c r="R40" s="175"/>
      <c r="S40" s="175"/>
      <c r="T40" s="175"/>
      <c r="U40" s="175"/>
      <c r="V40" s="175"/>
      <c r="W40" s="51"/>
    </row>
    <row r="41" spans="1:23" ht="12.75" customHeight="1">
      <c r="A41" s="222" t="s">
        <v>132</v>
      </c>
      <c r="B41" s="223"/>
      <c r="C41" s="224"/>
      <c r="D41" s="231" t="s">
        <v>125</v>
      </c>
      <c r="E41" s="234">
        <v>2</v>
      </c>
      <c r="F41" s="237">
        <v>0.25</v>
      </c>
      <c r="G41" s="213" t="s">
        <v>133</v>
      </c>
      <c r="H41" s="157" t="s">
        <v>128</v>
      </c>
      <c r="I41" s="153">
        <v>15</v>
      </c>
      <c r="J41" s="153"/>
      <c r="K41" s="176"/>
      <c r="L41" s="176"/>
      <c r="M41" s="176"/>
      <c r="N41" s="176"/>
      <c r="O41" s="176"/>
      <c r="P41" s="153">
        <v>50</v>
      </c>
      <c r="Q41" s="153"/>
      <c r="R41" s="177"/>
      <c r="S41" s="195"/>
      <c r="T41" s="195"/>
      <c r="U41" s="195"/>
      <c r="V41" s="195">
        <v>50</v>
      </c>
      <c r="W41" s="51"/>
    </row>
    <row r="42" spans="1:23" ht="12.75" customHeight="1">
      <c r="A42" s="225"/>
      <c r="B42" s="226"/>
      <c r="C42" s="227"/>
      <c r="D42" s="232"/>
      <c r="E42" s="235"/>
      <c r="F42" s="238"/>
      <c r="G42" s="213" t="s">
        <v>130</v>
      </c>
      <c r="H42" s="157" t="s">
        <v>128</v>
      </c>
      <c r="I42" s="157">
        <v>12</v>
      </c>
      <c r="J42" s="157"/>
      <c r="K42" s="156">
        <v>8.33</v>
      </c>
      <c r="L42" s="156">
        <v>8.33</v>
      </c>
      <c r="M42" s="156">
        <v>8.33</v>
      </c>
      <c r="N42" s="156">
        <v>8.33</v>
      </c>
      <c r="O42" s="156">
        <v>8.33</v>
      </c>
      <c r="P42" s="156">
        <v>8.33</v>
      </c>
      <c r="Q42" s="156">
        <v>8.33</v>
      </c>
      <c r="R42" s="205">
        <v>8.33</v>
      </c>
      <c r="S42" s="205">
        <v>8.33</v>
      </c>
      <c r="T42" s="205">
        <v>8.33</v>
      </c>
      <c r="U42" s="205">
        <v>8.33</v>
      </c>
      <c r="V42" s="205">
        <v>8.33</v>
      </c>
      <c r="W42" s="51"/>
    </row>
    <row r="43" spans="1:23" ht="12.75" customHeight="1">
      <c r="A43" s="225"/>
      <c r="B43" s="226"/>
      <c r="C43" s="227"/>
      <c r="D43" s="232"/>
      <c r="E43" s="235"/>
      <c r="F43" s="238"/>
      <c r="G43" s="178"/>
      <c r="H43" s="157"/>
      <c r="I43" s="157"/>
      <c r="J43" s="157"/>
      <c r="K43" s="179"/>
      <c r="L43" s="179"/>
      <c r="M43" s="179"/>
      <c r="N43" s="179"/>
      <c r="O43" s="179"/>
      <c r="P43" s="157"/>
      <c r="Q43" s="157"/>
      <c r="R43" s="180"/>
      <c r="S43" s="196"/>
      <c r="T43" s="196"/>
      <c r="U43" s="196"/>
      <c r="V43" s="196"/>
      <c r="W43" s="51"/>
    </row>
    <row r="44" spans="1:23">
      <c r="A44" s="225"/>
      <c r="B44" s="226"/>
      <c r="C44" s="227"/>
      <c r="D44" s="232"/>
      <c r="E44" s="235"/>
      <c r="F44" s="238"/>
      <c r="G44" s="178"/>
      <c r="H44" s="157"/>
      <c r="I44" s="157"/>
      <c r="J44" s="157"/>
      <c r="K44" s="179"/>
      <c r="L44" s="179"/>
      <c r="M44" s="179"/>
      <c r="N44" s="179"/>
      <c r="O44" s="179"/>
      <c r="P44" s="157"/>
      <c r="Q44" s="157"/>
      <c r="R44" s="180"/>
      <c r="S44" s="196"/>
      <c r="T44" s="196"/>
      <c r="U44" s="196"/>
      <c r="V44" s="196"/>
      <c r="W44" s="51"/>
    </row>
    <row r="45" spans="1:23">
      <c r="A45" s="225"/>
      <c r="B45" s="226"/>
      <c r="C45" s="227"/>
      <c r="D45" s="232"/>
      <c r="E45" s="235"/>
      <c r="F45" s="238"/>
      <c r="G45" s="178"/>
      <c r="H45" s="157"/>
      <c r="I45" s="157"/>
      <c r="J45" s="157"/>
      <c r="K45" s="179"/>
      <c r="L45" s="179"/>
      <c r="M45" s="179"/>
      <c r="N45" s="179"/>
      <c r="O45" s="179"/>
      <c r="P45" s="157"/>
      <c r="Q45" s="157"/>
      <c r="R45" s="180"/>
      <c r="S45" s="196"/>
      <c r="T45" s="196"/>
      <c r="U45" s="196"/>
      <c r="V45" s="196"/>
      <c r="W45" s="51"/>
    </row>
    <row r="46" spans="1:23">
      <c r="A46" s="225"/>
      <c r="B46" s="226"/>
      <c r="C46" s="227"/>
      <c r="D46" s="232"/>
      <c r="E46" s="235"/>
      <c r="F46" s="238"/>
      <c r="G46" s="178"/>
      <c r="H46" s="157"/>
      <c r="I46" s="157"/>
      <c r="J46" s="157"/>
      <c r="K46" s="179"/>
      <c r="L46" s="179"/>
      <c r="M46" s="179"/>
      <c r="N46" s="179"/>
      <c r="O46" s="179"/>
      <c r="P46" s="157"/>
      <c r="Q46" s="157"/>
      <c r="R46" s="180"/>
      <c r="S46" s="196"/>
      <c r="T46" s="196"/>
      <c r="U46" s="196"/>
      <c r="V46" s="196"/>
      <c r="W46" s="51"/>
    </row>
    <row r="47" spans="1:23">
      <c r="A47" s="228"/>
      <c r="B47" s="229"/>
      <c r="C47" s="230"/>
      <c r="D47" s="233"/>
      <c r="E47" s="236"/>
      <c r="F47" s="239"/>
      <c r="G47" s="18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82"/>
      <c r="S47" s="210"/>
      <c r="T47" s="210"/>
      <c r="U47" s="210"/>
      <c r="V47" s="210"/>
      <c r="W47" s="51"/>
    </row>
    <row r="48" spans="1:23" ht="3" customHeight="1">
      <c r="A48" s="175"/>
      <c r="B48" s="175"/>
      <c r="C48" s="175"/>
      <c r="D48" s="175"/>
      <c r="E48" s="175"/>
      <c r="F48" s="208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84"/>
      <c r="T48" s="84"/>
      <c r="U48" s="84"/>
      <c r="V48" s="84"/>
      <c r="W48" s="51"/>
    </row>
    <row r="49" spans="1:23">
      <c r="A49" s="240"/>
      <c r="B49" s="241"/>
      <c r="C49" s="242"/>
      <c r="D49" s="243" t="s">
        <v>125</v>
      </c>
      <c r="E49" s="243">
        <v>2</v>
      </c>
      <c r="F49" s="246">
        <v>0.25</v>
      </c>
      <c r="G49" s="213" t="s">
        <v>133</v>
      </c>
      <c r="H49" s="157" t="s">
        <v>128</v>
      </c>
      <c r="I49" s="153">
        <v>18</v>
      </c>
      <c r="J49" s="177"/>
      <c r="K49" s="176"/>
      <c r="L49" s="176"/>
      <c r="M49" s="176"/>
      <c r="N49" s="176"/>
      <c r="O49" s="176">
        <v>50</v>
      </c>
      <c r="P49" s="153"/>
      <c r="Q49" s="153"/>
      <c r="R49" s="177"/>
      <c r="S49" s="195"/>
      <c r="T49" s="195"/>
      <c r="U49" s="195"/>
      <c r="V49" s="195">
        <v>50</v>
      </c>
      <c r="W49" s="51"/>
    </row>
    <row r="50" spans="1:23">
      <c r="A50" s="250" t="s">
        <v>134</v>
      </c>
      <c r="B50" s="251"/>
      <c r="C50" s="252"/>
      <c r="D50" s="244"/>
      <c r="E50" s="244"/>
      <c r="F50" s="238"/>
      <c r="G50" s="213" t="s">
        <v>130</v>
      </c>
      <c r="H50" s="157" t="s">
        <v>128</v>
      </c>
      <c r="I50" s="157">
        <v>12</v>
      </c>
      <c r="J50" s="180"/>
      <c r="K50" s="156">
        <v>8.33</v>
      </c>
      <c r="L50" s="156">
        <v>8.33</v>
      </c>
      <c r="M50" s="156">
        <v>8.33</v>
      </c>
      <c r="N50" s="156">
        <v>8.33</v>
      </c>
      <c r="O50" s="156">
        <v>8.33</v>
      </c>
      <c r="P50" s="156">
        <v>8.33</v>
      </c>
      <c r="Q50" s="156">
        <v>8.33</v>
      </c>
      <c r="R50" s="205">
        <v>8.33</v>
      </c>
      <c r="S50" s="205">
        <v>8.33</v>
      </c>
      <c r="T50" s="205">
        <v>8.33</v>
      </c>
      <c r="U50" s="196">
        <v>8.33</v>
      </c>
      <c r="V50" s="196">
        <v>8.33</v>
      </c>
      <c r="W50" s="51"/>
    </row>
    <row r="51" spans="1:23">
      <c r="A51" s="250"/>
      <c r="B51" s="251"/>
      <c r="C51" s="252"/>
      <c r="D51" s="244"/>
      <c r="E51" s="244"/>
      <c r="F51" s="238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51"/>
    </row>
    <row r="52" spans="1:23">
      <c r="A52" s="250"/>
      <c r="B52" s="251"/>
      <c r="C52" s="252"/>
      <c r="D52" s="244"/>
      <c r="E52" s="244"/>
      <c r="F52" s="238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51"/>
    </row>
    <row r="53" spans="1:23">
      <c r="A53" s="253"/>
      <c r="B53" s="254"/>
      <c r="C53" s="255"/>
      <c r="D53" s="245"/>
      <c r="E53" s="245"/>
      <c r="F53" s="238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51"/>
    </row>
    <row r="54" spans="1:23" ht="71.25" customHeight="1">
      <c r="A54" s="247"/>
      <c r="B54" s="248"/>
      <c r="C54" s="249"/>
      <c r="D54" s="199"/>
      <c r="E54" s="199"/>
      <c r="F54" s="209"/>
      <c r="G54" s="198"/>
      <c r="H54" s="201"/>
      <c r="I54" s="201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201"/>
      <c r="V54" s="197"/>
      <c r="W54" s="51"/>
    </row>
    <row r="55" spans="1:23">
      <c r="A55" s="192"/>
      <c r="B55" s="193"/>
      <c r="C55" s="194"/>
      <c r="D55" s="200"/>
      <c r="E55" s="200"/>
      <c r="F55" s="200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51"/>
    </row>
    <row r="56" spans="1:23" ht="3" customHeight="1">
      <c r="A56" s="183"/>
      <c r="B56" s="184"/>
      <c r="C56" s="184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89"/>
      <c r="W56" s="51"/>
    </row>
    <row r="57" spans="1:23">
      <c r="A57" s="90"/>
      <c r="B57" s="90"/>
      <c r="C57" s="90"/>
      <c r="D57" s="90"/>
      <c r="E57" s="185" t="s">
        <v>16</v>
      </c>
      <c r="F57" s="186">
        <v>100</v>
      </c>
      <c r="G57" s="90"/>
      <c r="H57" s="90"/>
      <c r="I57" s="90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</row>
    <row r="58" spans="1:23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191" t="s">
        <v>41</v>
      </c>
      <c r="L58" s="191" t="s">
        <v>42</v>
      </c>
      <c r="M58" s="191" t="s">
        <v>43</v>
      </c>
      <c r="N58" s="191" t="s">
        <v>33</v>
      </c>
      <c r="O58" s="191" t="s">
        <v>44</v>
      </c>
      <c r="P58" s="191" t="s">
        <v>34</v>
      </c>
      <c r="Q58" s="191" t="s">
        <v>35</v>
      </c>
      <c r="R58" s="191" t="s">
        <v>36</v>
      </c>
      <c r="S58" s="191" t="s">
        <v>37</v>
      </c>
      <c r="T58" s="191" t="s">
        <v>38</v>
      </c>
      <c r="U58" s="191" t="s">
        <v>39</v>
      </c>
      <c r="V58" s="191" t="s">
        <v>40</v>
      </c>
      <c r="W58" s="51"/>
    </row>
    <row r="59" spans="1:23">
      <c r="A59" s="51"/>
      <c r="B59" s="51"/>
      <c r="C59" s="51"/>
      <c r="D59" s="51"/>
      <c r="E59" s="51"/>
      <c r="F59" s="51"/>
      <c r="G59" s="51"/>
      <c r="H59" s="51"/>
      <c r="I59" s="51"/>
      <c r="J59" s="94" t="s">
        <v>32</v>
      </c>
      <c r="K59" s="219" t="s">
        <v>48</v>
      </c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1"/>
      <c r="W59" s="51"/>
    </row>
    <row r="60" spans="1:23" ht="15.75">
      <c r="A60" s="51"/>
      <c r="B60" s="51"/>
      <c r="C60" s="51"/>
      <c r="D60" s="51"/>
      <c r="E60" s="51"/>
      <c r="F60" s="51"/>
      <c r="G60" s="51"/>
      <c r="H60" s="51"/>
      <c r="I60" s="51"/>
      <c r="J60" s="95">
        <v>1000</v>
      </c>
      <c r="K60" s="151">
        <v>18000</v>
      </c>
      <c r="L60" s="152">
        <v>18000</v>
      </c>
      <c r="M60" s="152">
        <v>18000</v>
      </c>
      <c r="N60" s="152">
        <v>18000</v>
      </c>
      <c r="O60" s="152">
        <v>18000</v>
      </c>
      <c r="P60" s="152">
        <v>18000</v>
      </c>
      <c r="Q60" s="152">
        <v>18000</v>
      </c>
      <c r="R60" s="152">
        <v>18000</v>
      </c>
      <c r="S60" s="152">
        <v>18000</v>
      </c>
      <c r="T60" s="152">
        <v>18000</v>
      </c>
      <c r="U60" s="152">
        <v>18000</v>
      </c>
      <c r="V60" s="152">
        <v>18000</v>
      </c>
      <c r="W60" s="187"/>
    </row>
    <row r="61" spans="1:23" ht="15.75">
      <c r="A61" s="51"/>
      <c r="B61" s="51"/>
      <c r="C61" s="51"/>
      <c r="D61" s="51"/>
      <c r="E61" s="51"/>
      <c r="F61" s="51"/>
      <c r="G61" s="51"/>
      <c r="H61" s="51"/>
      <c r="I61" s="51"/>
      <c r="J61" s="95">
        <v>2000</v>
      </c>
      <c r="K61" s="152">
        <v>20000</v>
      </c>
      <c r="L61" s="152"/>
      <c r="M61" s="152"/>
      <c r="N61" s="152"/>
      <c r="O61" s="152"/>
      <c r="P61" s="152">
        <v>20000</v>
      </c>
      <c r="Q61" s="152"/>
      <c r="R61" s="152"/>
      <c r="S61" s="152"/>
      <c r="T61" s="152"/>
      <c r="U61" s="152"/>
      <c r="V61" s="152"/>
      <c r="W61" s="187"/>
    </row>
    <row r="62" spans="1:23" ht="15.75">
      <c r="A62" s="51"/>
      <c r="B62" s="51"/>
      <c r="C62" s="51"/>
      <c r="D62" s="51"/>
      <c r="E62" s="51"/>
      <c r="F62" s="51"/>
      <c r="G62" s="51"/>
      <c r="H62" s="51"/>
      <c r="I62" s="202"/>
      <c r="J62" s="95">
        <v>4000</v>
      </c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87"/>
    </row>
    <row r="63" spans="1:23" ht="15.75">
      <c r="A63" s="51"/>
      <c r="B63" s="51"/>
      <c r="C63" s="51"/>
      <c r="D63" s="51"/>
      <c r="E63" s="51"/>
      <c r="F63" s="51"/>
      <c r="G63" s="51"/>
      <c r="H63" s="51"/>
      <c r="I63" s="51"/>
      <c r="J63" s="95">
        <v>5000</v>
      </c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51"/>
    </row>
    <row r="64" spans="1:23" ht="15.75">
      <c r="A64" s="51"/>
      <c r="B64" s="51"/>
      <c r="C64" s="51"/>
      <c r="D64" s="51"/>
      <c r="E64" s="51"/>
      <c r="F64" s="51"/>
      <c r="G64" s="51"/>
      <c r="H64" s="51"/>
      <c r="I64" s="51"/>
      <c r="J64" s="95">
        <v>6000</v>
      </c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51"/>
    </row>
    <row r="65" spans="1:23" ht="15.75">
      <c r="A65" s="51"/>
      <c r="B65" s="51"/>
      <c r="C65" s="51"/>
      <c r="D65" s="51"/>
      <c r="E65" s="51"/>
      <c r="F65" s="51"/>
      <c r="G65" s="51"/>
      <c r="H65" s="51"/>
      <c r="I65" s="51"/>
      <c r="J65" s="95">
        <v>7000</v>
      </c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51"/>
    </row>
    <row r="66" spans="1:23" ht="15.75">
      <c r="A66" s="51"/>
      <c r="B66" s="51"/>
      <c r="C66" s="51"/>
      <c r="D66" s="51"/>
      <c r="E66" s="51"/>
      <c r="F66" s="51"/>
      <c r="G66" s="51"/>
      <c r="H66" s="51"/>
      <c r="I66" s="51"/>
      <c r="J66" s="95">
        <v>8000</v>
      </c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51"/>
    </row>
    <row r="67" spans="1:23" ht="15.75">
      <c r="A67" s="51"/>
      <c r="B67" s="51"/>
      <c r="C67" s="51"/>
      <c r="D67" s="51"/>
      <c r="E67" s="51"/>
      <c r="F67" s="51"/>
      <c r="G67" s="51"/>
      <c r="H67" s="51"/>
      <c r="I67" s="51"/>
      <c r="J67" s="95">
        <v>9000</v>
      </c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51"/>
    </row>
    <row r="68" spans="1:2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188"/>
    </row>
  </sheetData>
  <mergeCells count="61">
    <mergeCell ref="S1:V1"/>
    <mergeCell ref="C2:V2"/>
    <mergeCell ref="C3:V3"/>
    <mergeCell ref="C4:V4"/>
    <mergeCell ref="C5:V5"/>
    <mergeCell ref="A16:G16"/>
    <mergeCell ref="H16:V16"/>
    <mergeCell ref="A17:G17"/>
    <mergeCell ref="Q8:V8"/>
    <mergeCell ref="A9:F10"/>
    <mergeCell ref="G9:V10"/>
    <mergeCell ref="A11:F12"/>
    <mergeCell ref="G11:V11"/>
    <mergeCell ref="G12:V12"/>
    <mergeCell ref="A7:F8"/>
    <mergeCell ref="G7:J7"/>
    <mergeCell ref="K7:V7"/>
    <mergeCell ref="H8:J8"/>
    <mergeCell ref="K8:P8"/>
    <mergeCell ref="A15:C15"/>
    <mergeCell ref="D15:F15"/>
    <mergeCell ref="G15:H15"/>
    <mergeCell ref="I15:N15"/>
    <mergeCell ref="O15:R15"/>
    <mergeCell ref="A13:F14"/>
    <mergeCell ref="G13:N14"/>
    <mergeCell ref="O13:V13"/>
    <mergeCell ref="O14:R14"/>
    <mergeCell ref="S14:V14"/>
    <mergeCell ref="S15:V15"/>
    <mergeCell ref="H17:V17"/>
    <mergeCell ref="A23:F23"/>
    <mergeCell ref="G23:V23"/>
    <mergeCell ref="A24:C25"/>
    <mergeCell ref="D24:E24"/>
    <mergeCell ref="F24:F25"/>
    <mergeCell ref="G24:G25"/>
    <mergeCell ref="H24:I24"/>
    <mergeCell ref="J24:J25"/>
    <mergeCell ref="K24:V24"/>
    <mergeCell ref="A18:G22"/>
    <mergeCell ref="H18:V22"/>
    <mergeCell ref="A27:C32"/>
    <mergeCell ref="D27:D32"/>
    <mergeCell ref="E27:E32"/>
    <mergeCell ref="F27:F32"/>
    <mergeCell ref="A34:C39"/>
    <mergeCell ref="D34:D39"/>
    <mergeCell ref="E34:E39"/>
    <mergeCell ref="F34:F39"/>
    <mergeCell ref="K59:V59"/>
    <mergeCell ref="A41:C47"/>
    <mergeCell ref="D41:D47"/>
    <mergeCell ref="E41:E47"/>
    <mergeCell ref="F41:F47"/>
    <mergeCell ref="A49:C49"/>
    <mergeCell ref="D49:D53"/>
    <mergeCell ref="E49:E53"/>
    <mergeCell ref="F49:F53"/>
    <mergeCell ref="A54:C54"/>
    <mergeCell ref="A50:C53"/>
  </mergeCells>
  <printOptions verticalCentered="1"/>
  <pageMargins left="0.78740157480314965" right="0" top="0" bottom="0" header="0" footer="0"/>
  <pageSetup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Y57"/>
  <sheetViews>
    <sheetView topLeftCell="G1" workbookViewId="0">
      <selection activeCell="AA56" sqref="AA56"/>
    </sheetView>
  </sheetViews>
  <sheetFormatPr baseColWidth="10" defaultRowHeight="12.75"/>
  <cols>
    <col min="1" max="1" width="7.28515625" customWidth="1"/>
    <col min="2" max="19" width="9.7109375" customWidth="1"/>
    <col min="20" max="23" width="7.7109375" customWidth="1"/>
    <col min="24" max="30" width="7.5703125" customWidth="1"/>
  </cols>
  <sheetData>
    <row r="1" spans="1:25" ht="12.75" customHeight="1">
      <c r="A1" s="330" t="s">
        <v>98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</row>
    <row r="3" spans="1:25">
      <c r="A3" s="1"/>
      <c r="B3" s="332" t="s">
        <v>86</v>
      </c>
      <c r="C3" s="333"/>
      <c r="D3" s="333"/>
      <c r="E3" s="333"/>
      <c r="F3" s="333"/>
      <c r="G3" s="334"/>
      <c r="H3" s="335" t="s">
        <v>87</v>
      </c>
      <c r="I3" s="336"/>
      <c r="J3" s="336"/>
      <c r="K3" s="336"/>
      <c r="L3" s="336"/>
      <c r="M3" s="336"/>
      <c r="N3" s="335" t="s">
        <v>88</v>
      </c>
      <c r="O3" s="336"/>
      <c r="P3" s="336"/>
      <c r="Q3" s="336"/>
      <c r="R3" s="336"/>
      <c r="S3" s="336"/>
      <c r="T3" s="101"/>
      <c r="U3" s="128"/>
      <c r="V3" s="128"/>
      <c r="W3" s="128"/>
      <c r="X3" s="136"/>
      <c r="Y3" s="137"/>
    </row>
    <row r="4" spans="1:25">
      <c r="A4" s="331" t="s">
        <v>85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 t="s">
        <v>105</v>
      </c>
      <c r="U4" s="331"/>
      <c r="V4" s="331"/>
      <c r="W4" s="331"/>
      <c r="X4" s="331"/>
      <c r="Y4" s="331"/>
    </row>
    <row r="5" spans="1:25" ht="13.5" thickBot="1">
      <c r="A5" s="104" t="s">
        <v>32</v>
      </c>
      <c r="B5" s="107" t="s">
        <v>103</v>
      </c>
      <c r="C5" s="107" t="s">
        <v>101</v>
      </c>
      <c r="D5" s="107" t="s">
        <v>100</v>
      </c>
      <c r="E5" s="107" t="s">
        <v>104</v>
      </c>
      <c r="F5" s="107" t="s">
        <v>102</v>
      </c>
      <c r="G5" s="108" t="s">
        <v>99</v>
      </c>
      <c r="H5" s="107" t="s">
        <v>103</v>
      </c>
      <c r="I5" s="107" t="s">
        <v>101</v>
      </c>
      <c r="J5" s="107" t="s">
        <v>100</v>
      </c>
      <c r="K5" s="107" t="s">
        <v>104</v>
      </c>
      <c r="L5" s="107" t="s">
        <v>102</v>
      </c>
      <c r="M5" s="108" t="s">
        <v>99</v>
      </c>
      <c r="N5" s="107" t="s">
        <v>103</v>
      </c>
      <c r="O5" s="107" t="s">
        <v>101</v>
      </c>
      <c r="P5" s="107" t="s">
        <v>100</v>
      </c>
      <c r="Q5" s="107" t="s">
        <v>104</v>
      </c>
      <c r="R5" s="107" t="s">
        <v>102</v>
      </c>
      <c r="S5" s="108" t="s">
        <v>99</v>
      </c>
      <c r="T5" s="107" t="s">
        <v>103</v>
      </c>
      <c r="U5" s="107" t="s">
        <v>101</v>
      </c>
      <c r="V5" s="107" t="s">
        <v>100</v>
      </c>
      <c r="W5" s="107" t="s">
        <v>104</v>
      </c>
      <c r="X5" s="107" t="s">
        <v>102</v>
      </c>
      <c r="Y5" s="108" t="s">
        <v>99</v>
      </c>
    </row>
    <row r="6" spans="1:25">
      <c r="A6" s="105">
        <v>1000</v>
      </c>
      <c r="B6" s="109">
        <v>3000000000</v>
      </c>
      <c r="C6" s="129"/>
      <c r="D6" s="110">
        <v>2</v>
      </c>
      <c r="E6" s="132"/>
      <c r="F6" s="132"/>
      <c r="G6" s="111">
        <v>3</v>
      </c>
      <c r="H6" s="117">
        <v>1</v>
      </c>
      <c r="I6" s="135"/>
      <c r="J6" s="135"/>
      <c r="K6" s="135"/>
      <c r="L6" s="135"/>
      <c r="M6" s="118">
        <v>2</v>
      </c>
      <c r="N6" s="123">
        <v>1</v>
      </c>
      <c r="O6" s="126"/>
      <c r="P6" s="126"/>
      <c r="Q6" s="126"/>
      <c r="R6" s="124">
        <v>2</v>
      </c>
      <c r="S6" s="119">
        <v>3</v>
      </c>
      <c r="T6" s="138">
        <f>N6+H6+B6</f>
        <v>3000000002</v>
      </c>
      <c r="U6" s="139"/>
      <c r="V6" s="139"/>
      <c r="W6" s="139"/>
      <c r="X6" s="140">
        <v>2</v>
      </c>
      <c r="Y6" s="141">
        <v>3</v>
      </c>
    </row>
    <row r="7" spans="1:25">
      <c r="A7" s="105">
        <v>2000</v>
      </c>
      <c r="B7" s="112"/>
      <c r="C7" s="130"/>
      <c r="D7" s="103"/>
      <c r="E7" s="133"/>
      <c r="F7" s="133"/>
      <c r="G7" s="113">
        <v>120000</v>
      </c>
      <c r="H7" s="120"/>
      <c r="I7" s="106"/>
      <c r="J7" s="106"/>
      <c r="K7" s="106"/>
      <c r="L7" s="106"/>
      <c r="M7" s="102"/>
      <c r="N7" s="120"/>
      <c r="O7" s="106"/>
      <c r="P7" s="106"/>
      <c r="Q7" s="106"/>
      <c r="R7" s="102"/>
      <c r="S7" s="113"/>
      <c r="T7" s="142">
        <v>5</v>
      </c>
      <c r="U7" s="143"/>
      <c r="V7" s="143"/>
      <c r="W7" s="143"/>
      <c r="X7" s="144"/>
      <c r="Y7" s="145"/>
    </row>
    <row r="8" spans="1:25">
      <c r="A8" s="105">
        <v>3000</v>
      </c>
      <c r="B8" s="112"/>
      <c r="C8" s="130"/>
      <c r="D8" s="103"/>
      <c r="E8" s="133"/>
      <c r="F8" s="133"/>
      <c r="G8" s="113"/>
      <c r="H8" s="120"/>
      <c r="I8" s="106"/>
      <c r="J8" s="106"/>
      <c r="K8" s="106"/>
      <c r="L8" s="106"/>
      <c r="M8" s="102"/>
      <c r="N8" s="120"/>
      <c r="O8" s="106"/>
      <c r="P8" s="106"/>
      <c r="Q8" s="106"/>
      <c r="R8" s="102"/>
      <c r="S8" s="113"/>
      <c r="T8" s="142">
        <v>5</v>
      </c>
      <c r="U8" s="143"/>
      <c r="V8" s="143"/>
      <c r="W8" s="143"/>
      <c r="X8" s="144"/>
      <c r="Y8" s="145"/>
    </row>
    <row r="9" spans="1:25">
      <c r="A9" s="105">
        <v>4000</v>
      </c>
      <c r="B9" s="112"/>
      <c r="C9" s="130"/>
      <c r="D9" s="103"/>
      <c r="E9" s="133"/>
      <c r="F9" s="133"/>
      <c r="G9" s="113"/>
      <c r="H9" s="120"/>
      <c r="I9" s="106"/>
      <c r="J9" s="106"/>
      <c r="K9" s="106"/>
      <c r="L9" s="106"/>
      <c r="M9" s="102"/>
      <c r="N9" s="120"/>
      <c r="O9" s="106"/>
      <c r="P9" s="106"/>
      <c r="Q9" s="106"/>
      <c r="R9" s="102"/>
      <c r="S9" s="113"/>
      <c r="T9" s="142">
        <v>5</v>
      </c>
      <c r="U9" s="143"/>
      <c r="V9" s="143"/>
      <c r="W9" s="143"/>
      <c r="X9" s="144"/>
      <c r="Y9" s="145"/>
    </row>
    <row r="10" spans="1:25">
      <c r="A10" s="105">
        <v>5000</v>
      </c>
      <c r="B10" s="112"/>
      <c r="C10" s="130"/>
      <c r="D10" s="103"/>
      <c r="E10" s="133"/>
      <c r="F10" s="133"/>
      <c r="G10" s="113"/>
      <c r="H10" s="120"/>
      <c r="I10" s="106"/>
      <c r="J10" s="106"/>
      <c r="K10" s="106"/>
      <c r="L10" s="106"/>
      <c r="M10" s="102"/>
      <c r="N10" s="120"/>
      <c r="O10" s="106"/>
      <c r="P10" s="106"/>
      <c r="Q10" s="106"/>
      <c r="R10" s="102"/>
      <c r="S10" s="113"/>
      <c r="T10" s="142">
        <v>5</v>
      </c>
      <c r="U10" s="143"/>
      <c r="V10" s="143"/>
      <c r="W10" s="143"/>
      <c r="X10" s="144"/>
      <c r="Y10" s="145"/>
    </row>
    <row r="11" spans="1:25">
      <c r="A11" s="105">
        <v>6000</v>
      </c>
      <c r="B11" s="112"/>
      <c r="C11" s="130"/>
      <c r="D11" s="103"/>
      <c r="E11" s="133"/>
      <c r="F11" s="133"/>
      <c r="G11" s="113"/>
      <c r="H11" s="120"/>
      <c r="I11" s="106"/>
      <c r="J11" s="106"/>
      <c r="K11" s="106"/>
      <c r="L11" s="106"/>
      <c r="M11" s="102"/>
      <c r="N11" s="120"/>
      <c r="O11" s="106"/>
      <c r="P11" s="106"/>
      <c r="Q11" s="106"/>
      <c r="R11" s="102"/>
      <c r="S11" s="113"/>
      <c r="T11" s="142">
        <v>5</v>
      </c>
      <c r="U11" s="143"/>
      <c r="V11" s="143"/>
      <c r="W11" s="143"/>
      <c r="X11" s="144"/>
      <c r="Y11" s="145"/>
    </row>
    <row r="12" spans="1:25">
      <c r="A12" s="105">
        <v>7000</v>
      </c>
      <c r="B12" s="112"/>
      <c r="C12" s="130"/>
      <c r="D12" s="103"/>
      <c r="E12" s="133"/>
      <c r="F12" s="133"/>
      <c r="G12" s="113"/>
      <c r="H12" s="120"/>
      <c r="I12" s="106"/>
      <c r="J12" s="106"/>
      <c r="K12" s="106"/>
      <c r="L12" s="106"/>
      <c r="M12" s="102"/>
      <c r="N12" s="120"/>
      <c r="O12" s="106"/>
      <c r="P12" s="106"/>
      <c r="Q12" s="106"/>
      <c r="R12" s="102"/>
      <c r="S12" s="113"/>
      <c r="T12" s="142">
        <v>5</v>
      </c>
      <c r="U12" s="143"/>
      <c r="V12" s="143"/>
      <c r="W12" s="143"/>
      <c r="X12" s="144"/>
      <c r="Y12" s="145"/>
    </row>
    <row r="13" spans="1:25">
      <c r="A13" s="105">
        <v>8000</v>
      </c>
      <c r="B13" s="112"/>
      <c r="C13" s="130"/>
      <c r="D13" s="103"/>
      <c r="E13" s="133"/>
      <c r="F13" s="133"/>
      <c r="G13" s="113"/>
      <c r="H13" s="120"/>
      <c r="I13" s="106"/>
      <c r="J13" s="106"/>
      <c r="K13" s="106"/>
      <c r="L13" s="106"/>
      <c r="M13" s="102"/>
      <c r="N13" s="120"/>
      <c r="O13" s="106"/>
      <c r="P13" s="106"/>
      <c r="Q13" s="106"/>
      <c r="R13" s="102"/>
      <c r="S13" s="113"/>
      <c r="T13" s="142">
        <v>5</v>
      </c>
      <c r="U13" s="143"/>
      <c r="V13" s="143"/>
      <c r="W13" s="143"/>
      <c r="X13" s="144"/>
      <c r="Y13" s="145"/>
    </row>
    <row r="14" spans="1:25" ht="13.5" thickBot="1">
      <c r="A14" s="105">
        <v>9000</v>
      </c>
      <c r="B14" s="114"/>
      <c r="C14" s="131"/>
      <c r="D14" s="115"/>
      <c r="E14" s="134"/>
      <c r="F14" s="134"/>
      <c r="G14" s="116"/>
      <c r="H14" s="121"/>
      <c r="I14" s="127"/>
      <c r="J14" s="127"/>
      <c r="K14" s="127"/>
      <c r="L14" s="127"/>
      <c r="M14" s="122"/>
      <c r="N14" s="121"/>
      <c r="O14" s="127"/>
      <c r="P14" s="127"/>
      <c r="Q14" s="127"/>
      <c r="R14" s="122"/>
      <c r="S14" s="116"/>
      <c r="T14" s="146">
        <v>5</v>
      </c>
      <c r="U14" s="147"/>
      <c r="V14" s="147"/>
      <c r="W14" s="147"/>
      <c r="X14" s="148"/>
      <c r="Y14" s="149"/>
    </row>
    <row r="15" spans="1:25">
      <c r="A15" s="19" t="s">
        <v>84</v>
      </c>
      <c r="B15" s="125">
        <f>SUM(B6:B14)</f>
        <v>3000000000</v>
      </c>
      <c r="C15" s="125">
        <f t="shared" ref="C15:Y15" si="0">SUM(C6:C14)</f>
        <v>0</v>
      </c>
      <c r="D15" s="125">
        <f t="shared" si="0"/>
        <v>2</v>
      </c>
      <c r="E15" s="125">
        <f t="shared" si="0"/>
        <v>0</v>
      </c>
      <c r="F15" s="125">
        <f t="shared" si="0"/>
        <v>0</v>
      </c>
      <c r="G15" s="125">
        <f t="shared" si="0"/>
        <v>120003</v>
      </c>
      <c r="H15" s="125">
        <f t="shared" si="0"/>
        <v>1</v>
      </c>
      <c r="I15" s="125">
        <f t="shared" si="0"/>
        <v>0</v>
      </c>
      <c r="J15" s="125">
        <f t="shared" si="0"/>
        <v>0</v>
      </c>
      <c r="K15" s="125">
        <f t="shared" si="0"/>
        <v>0</v>
      </c>
      <c r="L15" s="125">
        <f t="shared" si="0"/>
        <v>0</v>
      </c>
      <c r="M15" s="125">
        <f t="shared" si="0"/>
        <v>2</v>
      </c>
      <c r="N15" s="125">
        <f t="shared" si="0"/>
        <v>1</v>
      </c>
      <c r="O15" s="125">
        <f t="shared" si="0"/>
        <v>0</v>
      </c>
      <c r="P15" s="125">
        <f t="shared" si="0"/>
        <v>0</v>
      </c>
      <c r="Q15" s="125">
        <f t="shared" si="0"/>
        <v>0</v>
      </c>
      <c r="R15" s="125">
        <f t="shared" si="0"/>
        <v>2</v>
      </c>
      <c r="S15" s="125">
        <f t="shared" si="0"/>
        <v>3</v>
      </c>
      <c r="T15" s="150">
        <f t="shared" si="0"/>
        <v>3000000042</v>
      </c>
      <c r="U15" s="150">
        <f t="shared" si="0"/>
        <v>0</v>
      </c>
      <c r="V15" s="150">
        <f t="shared" si="0"/>
        <v>0</v>
      </c>
      <c r="W15" s="150">
        <f t="shared" si="0"/>
        <v>0</v>
      </c>
      <c r="X15" s="150">
        <f t="shared" si="0"/>
        <v>2</v>
      </c>
      <c r="Y15" s="150">
        <f t="shared" si="0"/>
        <v>3</v>
      </c>
    </row>
    <row r="17" spans="1:25" ht="12.75" customHeight="1">
      <c r="A17" s="1"/>
      <c r="B17" s="332" t="s">
        <v>89</v>
      </c>
      <c r="C17" s="333"/>
      <c r="D17" s="333"/>
      <c r="E17" s="333"/>
      <c r="F17" s="333"/>
      <c r="G17" s="334"/>
      <c r="H17" s="335" t="s">
        <v>90</v>
      </c>
      <c r="I17" s="336"/>
      <c r="J17" s="336"/>
      <c r="K17" s="336"/>
      <c r="L17" s="336"/>
      <c r="M17" s="336"/>
      <c r="N17" s="335" t="s">
        <v>97</v>
      </c>
      <c r="O17" s="336"/>
      <c r="P17" s="336"/>
      <c r="Q17" s="336"/>
      <c r="R17" s="336"/>
      <c r="S17" s="336"/>
      <c r="T17" s="101"/>
      <c r="U17" s="128"/>
      <c r="V17" s="128"/>
      <c r="W17" s="128"/>
      <c r="X17" s="136"/>
      <c r="Y17" s="137"/>
    </row>
    <row r="18" spans="1:25">
      <c r="A18" s="331" t="s">
        <v>85</v>
      </c>
      <c r="B18" s="331"/>
      <c r="C18" s="331"/>
      <c r="D18" s="331"/>
      <c r="E18" s="331"/>
      <c r="F18" s="331"/>
      <c r="G18" s="331"/>
      <c r="H18" s="331"/>
      <c r="I18" s="331"/>
      <c r="J18" s="331"/>
      <c r="K18" s="331"/>
      <c r="L18" s="331"/>
      <c r="M18" s="331"/>
      <c r="N18" s="331"/>
      <c r="O18" s="331"/>
      <c r="P18" s="331"/>
      <c r="Q18" s="331"/>
      <c r="R18" s="331"/>
      <c r="S18" s="331"/>
      <c r="T18" s="331" t="s">
        <v>106</v>
      </c>
      <c r="U18" s="331"/>
      <c r="V18" s="331"/>
      <c r="W18" s="331"/>
      <c r="X18" s="331"/>
      <c r="Y18" s="331"/>
    </row>
    <row r="19" spans="1:25" ht="13.5" thickBot="1">
      <c r="A19" s="104" t="s">
        <v>32</v>
      </c>
      <c r="B19" s="107" t="s">
        <v>103</v>
      </c>
      <c r="C19" s="107" t="s">
        <v>101</v>
      </c>
      <c r="D19" s="107" t="s">
        <v>100</v>
      </c>
      <c r="E19" s="107" t="s">
        <v>104</v>
      </c>
      <c r="F19" s="107" t="s">
        <v>102</v>
      </c>
      <c r="G19" s="108" t="s">
        <v>99</v>
      </c>
      <c r="H19" s="107" t="s">
        <v>103</v>
      </c>
      <c r="I19" s="107" t="s">
        <v>101</v>
      </c>
      <c r="J19" s="107" t="s">
        <v>100</v>
      </c>
      <c r="K19" s="107" t="s">
        <v>104</v>
      </c>
      <c r="L19" s="107" t="s">
        <v>102</v>
      </c>
      <c r="M19" s="108" t="s">
        <v>99</v>
      </c>
      <c r="N19" s="107" t="s">
        <v>103</v>
      </c>
      <c r="O19" s="107" t="s">
        <v>101</v>
      </c>
      <c r="P19" s="107" t="s">
        <v>100</v>
      </c>
      <c r="Q19" s="107" t="s">
        <v>104</v>
      </c>
      <c r="R19" s="107" t="s">
        <v>102</v>
      </c>
      <c r="S19" s="108" t="s">
        <v>99</v>
      </c>
      <c r="T19" s="107" t="s">
        <v>103</v>
      </c>
      <c r="U19" s="107" t="s">
        <v>101</v>
      </c>
      <c r="V19" s="107" t="s">
        <v>100</v>
      </c>
      <c r="W19" s="107" t="s">
        <v>104</v>
      </c>
      <c r="X19" s="107" t="s">
        <v>102</v>
      </c>
      <c r="Y19" s="108" t="s">
        <v>99</v>
      </c>
    </row>
    <row r="20" spans="1:25">
      <c r="A20" s="105">
        <v>1000</v>
      </c>
      <c r="B20" s="109">
        <v>3000000000</v>
      </c>
      <c r="C20" s="129"/>
      <c r="D20" s="110">
        <v>2</v>
      </c>
      <c r="E20" s="132"/>
      <c r="F20" s="132"/>
      <c r="G20" s="111">
        <v>3</v>
      </c>
      <c r="H20" s="117">
        <v>1</v>
      </c>
      <c r="I20" s="135"/>
      <c r="J20" s="135"/>
      <c r="K20" s="135"/>
      <c r="L20" s="135"/>
      <c r="M20" s="118">
        <v>2</v>
      </c>
      <c r="N20" s="123">
        <v>1</v>
      </c>
      <c r="O20" s="126"/>
      <c r="P20" s="126"/>
      <c r="Q20" s="126"/>
      <c r="R20" s="124">
        <v>2</v>
      </c>
      <c r="S20" s="119">
        <v>3</v>
      </c>
      <c r="T20" s="138">
        <f>N20+H20+B20</f>
        <v>3000000002</v>
      </c>
      <c r="U20" s="139"/>
      <c r="V20" s="139"/>
      <c r="W20" s="139"/>
      <c r="X20" s="140">
        <v>2</v>
      </c>
      <c r="Y20" s="141">
        <v>3</v>
      </c>
    </row>
    <row r="21" spans="1:25">
      <c r="A21" s="105">
        <v>2000</v>
      </c>
      <c r="B21" s="112"/>
      <c r="C21" s="130"/>
      <c r="D21" s="103"/>
      <c r="E21" s="133"/>
      <c r="F21" s="133"/>
      <c r="G21" s="113">
        <v>120000</v>
      </c>
      <c r="H21" s="120"/>
      <c r="I21" s="106"/>
      <c r="J21" s="106"/>
      <c r="K21" s="106"/>
      <c r="L21" s="106"/>
      <c r="M21" s="102"/>
      <c r="N21" s="120"/>
      <c r="O21" s="106"/>
      <c r="P21" s="106"/>
      <c r="Q21" s="106"/>
      <c r="R21" s="102"/>
      <c r="S21" s="113"/>
      <c r="T21" s="142">
        <v>5</v>
      </c>
      <c r="U21" s="143"/>
      <c r="V21" s="143"/>
      <c r="W21" s="143"/>
      <c r="X21" s="144"/>
      <c r="Y21" s="145"/>
    </row>
    <row r="22" spans="1:25">
      <c r="A22" s="105">
        <v>3000</v>
      </c>
      <c r="B22" s="112"/>
      <c r="C22" s="130"/>
      <c r="D22" s="103"/>
      <c r="E22" s="133"/>
      <c r="F22" s="133"/>
      <c r="G22" s="113"/>
      <c r="H22" s="120"/>
      <c r="I22" s="106"/>
      <c r="J22" s="106"/>
      <c r="K22" s="106"/>
      <c r="L22" s="106"/>
      <c r="M22" s="102"/>
      <c r="N22" s="120"/>
      <c r="O22" s="106"/>
      <c r="P22" s="106"/>
      <c r="Q22" s="106"/>
      <c r="R22" s="102"/>
      <c r="S22" s="113"/>
      <c r="T22" s="142">
        <v>5</v>
      </c>
      <c r="U22" s="143"/>
      <c r="V22" s="143"/>
      <c r="W22" s="143"/>
      <c r="X22" s="144"/>
      <c r="Y22" s="145"/>
    </row>
    <row r="23" spans="1:25">
      <c r="A23" s="105">
        <v>4000</v>
      </c>
      <c r="B23" s="112"/>
      <c r="C23" s="130"/>
      <c r="D23" s="103"/>
      <c r="E23" s="133"/>
      <c r="F23" s="133"/>
      <c r="G23" s="113"/>
      <c r="H23" s="120"/>
      <c r="I23" s="106"/>
      <c r="J23" s="106"/>
      <c r="K23" s="106"/>
      <c r="L23" s="106"/>
      <c r="M23" s="102"/>
      <c r="N23" s="120"/>
      <c r="O23" s="106"/>
      <c r="P23" s="106"/>
      <c r="Q23" s="106"/>
      <c r="R23" s="102"/>
      <c r="S23" s="113"/>
      <c r="T23" s="142">
        <v>5</v>
      </c>
      <c r="U23" s="143"/>
      <c r="V23" s="143"/>
      <c r="W23" s="143"/>
      <c r="X23" s="144"/>
      <c r="Y23" s="145"/>
    </row>
    <row r="24" spans="1:25">
      <c r="A24" s="105">
        <v>5000</v>
      </c>
      <c r="B24" s="112"/>
      <c r="C24" s="130"/>
      <c r="D24" s="103"/>
      <c r="E24" s="133"/>
      <c r="F24" s="133"/>
      <c r="G24" s="113"/>
      <c r="H24" s="120"/>
      <c r="I24" s="106"/>
      <c r="J24" s="106"/>
      <c r="K24" s="106"/>
      <c r="L24" s="106"/>
      <c r="M24" s="102"/>
      <c r="N24" s="120"/>
      <c r="O24" s="106"/>
      <c r="P24" s="106"/>
      <c r="Q24" s="106"/>
      <c r="R24" s="102"/>
      <c r="S24" s="113"/>
      <c r="T24" s="142">
        <v>5</v>
      </c>
      <c r="U24" s="143"/>
      <c r="V24" s="143"/>
      <c r="W24" s="143"/>
      <c r="X24" s="144"/>
      <c r="Y24" s="145"/>
    </row>
    <row r="25" spans="1:25">
      <c r="A25" s="105">
        <v>6000</v>
      </c>
      <c r="B25" s="112"/>
      <c r="C25" s="130"/>
      <c r="D25" s="103"/>
      <c r="E25" s="133"/>
      <c r="F25" s="133"/>
      <c r="G25" s="113"/>
      <c r="H25" s="120"/>
      <c r="I25" s="106"/>
      <c r="J25" s="106"/>
      <c r="K25" s="106"/>
      <c r="L25" s="106"/>
      <c r="M25" s="102"/>
      <c r="N25" s="120"/>
      <c r="O25" s="106"/>
      <c r="P25" s="106"/>
      <c r="Q25" s="106"/>
      <c r="R25" s="102"/>
      <c r="S25" s="113"/>
      <c r="T25" s="142">
        <v>5</v>
      </c>
      <c r="U25" s="143"/>
      <c r="V25" s="143"/>
      <c r="W25" s="143"/>
      <c r="X25" s="144"/>
      <c r="Y25" s="145"/>
    </row>
    <row r="26" spans="1:25">
      <c r="A26" s="105">
        <v>7000</v>
      </c>
      <c r="B26" s="112"/>
      <c r="C26" s="130"/>
      <c r="D26" s="103"/>
      <c r="E26" s="133"/>
      <c r="F26" s="133"/>
      <c r="G26" s="113"/>
      <c r="H26" s="120"/>
      <c r="I26" s="106"/>
      <c r="J26" s="106"/>
      <c r="K26" s="106"/>
      <c r="L26" s="106"/>
      <c r="M26" s="102"/>
      <c r="N26" s="120"/>
      <c r="O26" s="106"/>
      <c r="P26" s="106"/>
      <c r="Q26" s="106"/>
      <c r="R26" s="102"/>
      <c r="S26" s="113"/>
      <c r="T26" s="142">
        <v>5</v>
      </c>
      <c r="U26" s="143"/>
      <c r="V26" s="143"/>
      <c r="W26" s="143"/>
      <c r="X26" s="144"/>
      <c r="Y26" s="145"/>
    </row>
    <row r="27" spans="1:25">
      <c r="A27" s="105">
        <v>8000</v>
      </c>
      <c r="B27" s="112"/>
      <c r="C27" s="130"/>
      <c r="D27" s="103"/>
      <c r="E27" s="133"/>
      <c r="F27" s="133"/>
      <c r="G27" s="113"/>
      <c r="H27" s="120"/>
      <c r="I27" s="106"/>
      <c r="J27" s="106"/>
      <c r="K27" s="106"/>
      <c r="L27" s="106"/>
      <c r="M27" s="102"/>
      <c r="N27" s="120"/>
      <c r="O27" s="106"/>
      <c r="P27" s="106"/>
      <c r="Q27" s="106"/>
      <c r="R27" s="102"/>
      <c r="S27" s="113"/>
      <c r="T27" s="142">
        <v>5</v>
      </c>
      <c r="U27" s="143"/>
      <c r="V27" s="143"/>
      <c r="W27" s="143"/>
      <c r="X27" s="144"/>
      <c r="Y27" s="145"/>
    </row>
    <row r="28" spans="1:25" ht="13.5" thickBot="1">
      <c r="A28" s="105">
        <v>9000</v>
      </c>
      <c r="B28" s="114"/>
      <c r="C28" s="131"/>
      <c r="D28" s="115"/>
      <c r="E28" s="134"/>
      <c r="F28" s="134"/>
      <c r="G28" s="116"/>
      <c r="H28" s="121"/>
      <c r="I28" s="127"/>
      <c r="J28" s="127"/>
      <c r="K28" s="127"/>
      <c r="L28" s="127"/>
      <c r="M28" s="122"/>
      <c r="N28" s="121"/>
      <c r="O28" s="127"/>
      <c r="P28" s="127"/>
      <c r="Q28" s="127"/>
      <c r="R28" s="122"/>
      <c r="S28" s="116"/>
      <c r="T28" s="146">
        <v>5</v>
      </c>
      <c r="U28" s="147"/>
      <c r="V28" s="147"/>
      <c r="W28" s="147"/>
      <c r="X28" s="148"/>
      <c r="Y28" s="149"/>
    </row>
    <row r="29" spans="1:25">
      <c r="A29" s="19" t="s">
        <v>84</v>
      </c>
      <c r="B29" s="125">
        <f>SUM(B20:B28)</f>
        <v>3000000000</v>
      </c>
      <c r="C29" s="125">
        <f t="shared" ref="C29" si="1">SUM(C20:C28)</f>
        <v>0</v>
      </c>
      <c r="D29" s="125">
        <f t="shared" ref="D29" si="2">SUM(D20:D28)</f>
        <v>2</v>
      </c>
      <c r="E29" s="125">
        <f t="shared" ref="E29" si="3">SUM(E20:E28)</f>
        <v>0</v>
      </c>
      <c r="F29" s="125">
        <f t="shared" ref="F29" si="4">SUM(F20:F28)</f>
        <v>0</v>
      </c>
      <c r="G29" s="125">
        <f t="shared" ref="G29" si="5">SUM(G20:G28)</f>
        <v>120003</v>
      </c>
      <c r="H29" s="125">
        <f t="shared" ref="H29" si="6">SUM(H20:H28)</f>
        <v>1</v>
      </c>
      <c r="I29" s="125">
        <f t="shared" ref="I29" si="7">SUM(I20:I28)</f>
        <v>0</v>
      </c>
      <c r="J29" s="125">
        <f t="shared" ref="J29" si="8">SUM(J20:J28)</f>
        <v>0</v>
      </c>
      <c r="K29" s="125">
        <f t="shared" ref="K29" si="9">SUM(K20:K28)</f>
        <v>0</v>
      </c>
      <c r="L29" s="125">
        <f t="shared" ref="L29" si="10">SUM(L20:L28)</f>
        <v>0</v>
      </c>
      <c r="M29" s="125">
        <f t="shared" ref="M29" si="11">SUM(M20:M28)</f>
        <v>2</v>
      </c>
      <c r="N29" s="125">
        <f t="shared" ref="N29" si="12">SUM(N20:N28)</f>
        <v>1</v>
      </c>
      <c r="O29" s="125">
        <f t="shared" ref="O29" si="13">SUM(O20:O28)</f>
        <v>0</v>
      </c>
      <c r="P29" s="125">
        <f t="shared" ref="P29" si="14">SUM(P20:P28)</f>
        <v>0</v>
      </c>
      <c r="Q29" s="125">
        <f t="shared" ref="Q29" si="15">SUM(Q20:Q28)</f>
        <v>0</v>
      </c>
      <c r="R29" s="125">
        <f t="shared" ref="R29" si="16">SUM(R20:R28)</f>
        <v>2</v>
      </c>
      <c r="S29" s="125">
        <f t="shared" ref="S29" si="17">SUM(S20:S28)</f>
        <v>3</v>
      </c>
      <c r="T29" s="150">
        <f t="shared" ref="T29" si="18">SUM(T20:T28)</f>
        <v>3000000042</v>
      </c>
      <c r="U29" s="150">
        <f t="shared" ref="U29" si="19">SUM(U20:U28)</f>
        <v>0</v>
      </c>
      <c r="V29" s="150">
        <f t="shared" ref="V29" si="20">SUM(V20:V28)</f>
        <v>0</v>
      </c>
      <c r="W29" s="150">
        <f t="shared" ref="W29" si="21">SUM(W20:W28)</f>
        <v>0</v>
      </c>
      <c r="X29" s="150">
        <f t="shared" ref="X29" si="22">SUM(X20:X28)</f>
        <v>2</v>
      </c>
      <c r="Y29" s="150">
        <f t="shared" ref="Y29" si="23">SUM(Y20:Y28)</f>
        <v>3</v>
      </c>
    </row>
    <row r="31" spans="1:25">
      <c r="A31" s="1"/>
      <c r="B31" s="332" t="s">
        <v>91</v>
      </c>
      <c r="C31" s="333"/>
      <c r="D31" s="333"/>
      <c r="E31" s="333"/>
      <c r="F31" s="333"/>
      <c r="G31" s="334"/>
      <c r="H31" s="335" t="s">
        <v>92</v>
      </c>
      <c r="I31" s="336"/>
      <c r="J31" s="336"/>
      <c r="K31" s="336"/>
      <c r="L31" s="336"/>
      <c r="M31" s="336"/>
      <c r="N31" s="335" t="s">
        <v>93</v>
      </c>
      <c r="O31" s="336"/>
      <c r="P31" s="336"/>
      <c r="Q31" s="336"/>
      <c r="R31" s="336"/>
      <c r="S31" s="336"/>
      <c r="T31" s="101"/>
      <c r="U31" s="128"/>
      <c r="V31" s="128"/>
      <c r="W31" s="128"/>
      <c r="X31" s="136"/>
      <c r="Y31" s="137"/>
    </row>
    <row r="32" spans="1:25">
      <c r="A32" s="331" t="s">
        <v>85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31"/>
      <c r="N32" s="331"/>
      <c r="O32" s="331"/>
      <c r="P32" s="331"/>
      <c r="Q32" s="331"/>
      <c r="R32" s="331"/>
      <c r="S32" s="331"/>
      <c r="T32" s="331" t="s">
        <v>107</v>
      </c>
      <c r="U32" s="331"/>
      <c r="V32" s="331"/>
      <c r="W32" s="331"/>
      <c r="X32" s="331"/>
      <c r="Y32" s="331"/>
    </row>
    <row r="33" spans="1:25" ht="13.5" thickBot="1">
      <c r="A33" s="104" t="s">
        <v>32</v>
      </c>
      <c r="B33" s="107" t="s">
        <v>103</v>
      </c>
      <c r="C33" s="107" t="s">
        <v>101</v>
      </c>
      <c r="D33" s="107" t="s">
        <v>100</v>
      </c>
      <c r="E33" s="107" t="s">
        <v>104</v>
      </c>
      <c r="F33" s="107" t="s">
        <v>102</v>
      </c>
      <c r="G33" s="108" t="s">
        <v>99</v>
      </c>
      <c r="H33" s="107" t="s">
        <v>103</v>
      </c>
      <c r="I33" s="107" t="s">
        <v>101</v>
      </c>
      <c r="J33" s="107" t="s">
        <v>100</v>
      </c>
      <c r="K33" s="107" t="s">
        <v>104</v>
      </c>
      <c r="L33" s="107" t="s">
        <v>102</v>
      </c>
      <c r="M33" s="108" t="s">
        <v>99</v>
      </c>
      <c r="N33" s="107" t="s">
        <v>103</v>
      </c>
      <c r="O33" s="107" t="s">
        <v>101</v>
      </c>
      <c r="P33" s="107" t="s">
        <v>100</v>
      </c>
      <c r="Q33" s="107" t="s">
        <v>104</v>
      </c>
      <c r="R33" s="107" t="s">
        <v>102</v>
      </c>
      <c r="S33" s="108" t="s">
        <v>99</v>
      </c>
      <c r="T33" s="107" t="s">
        <v>103</v>
      </c>
      <c r="U33" s="107" t="s">
        <v>101</v>
      </c>
      <c r="V33" s="107" t="s">
        <v>100</v>
      </c>
      <c r="W33" s="107" t="s">
        <v>104</v>
      </c>
      <c r="X33" s="107" t="s">
        <v>102</v>
      </c>
      <c r="Y33" s="108" t="s">
        <v>99</v>
      </c>
    </row>
    <row r="34" spans="1:25">
      <c r="A34" s="105">
        <v>1000</v>
      </c>
      <c r="B34" s="109">
        <v>3000000000</v>
      </c>
      <c r="C34" s="129"/>
      <c r="D34" s="110">
        <v>2</v>
      </c>
      <c r="E34" s="132"/>
      <c r="F34" s="132"/>
      <c r="G34" s="111">
        <v>3</v>
      </c>
      <c r="H34" s="117">
        <v>1</v>
      </c>
      <c r="I34" s="135"/>
      <c r="J34" s="135"/>
      <c r="K34" s="135"/>
      <c r="L34" s="135"/>
      <c r="M34" s="118">
        <v>2</v>
      </c>
      <c r="N34" s="123">
        <v>1</v>
      </c>
      <c r="O34" s="126"/>
      <c r="P34" s="126"/>
      <c r="Q34" s="126"/>
      <c r="R34" s="124">
        <v>2</v>
      </c>
      <c r="S34" s="119">
        <v>3</v>
      </c>
      <c r="T34" s="138">
        <f>N34+H34+B34</f>
        <v>3000000002</v>
      </c>
      <c r="U34" s="139"/>
      <c r="V34" s="139"/>
      <c r="W34" s="139"/>
      <c r="X34" s="140">
        <v>2</v>
      </c>
      <c r="Y34" s="141">
        <v>3</v>
      </c>
    </row>
    <row r="35" spans="1:25">
      <c r="A35" s="105">
        <v>2000</v>
      </c>
      <c r="B35" s="112"/>
      <c r="C35" s="130"/>
      <c r="D35" s="103"/>
      <c r="E35" s="133"/>
      <c r="F35" s="133"/>
      <c r="G35" s="113">
        <v>120000</v>
      </c>
      <c r="H35" s="120"/>
      <c r="I35" s="106"/>
      <c r="J35" s="106"/>
      <c r="K35" s="106"/>
      <c r="L35" s="106"/>
      <c r="M35" s="102"/>
      <c r="N35" s="120"/>
      <c r="O35" s="106"/>
      <c r="P35" s="106"/>
      <c r="Q35" s="106"/>
      <c r="R35" s="102"/>
      <c r="S35" s="113"/>
      <c r="T35" s="142">
        <v>5</v>
      </c>
      <c r="U35" s="143"/>
      <c r="V35" s="143"/>
      <c r="W35" s="143"/>
      <c r="X35" s="144"/>
      <c r="Y35" s="145"/>
    </row>
    <row r="36" spans="1:25">
      <c r="A36" s="105">
        <v>3000</v>
      </c>
      <c r="B36" s="112"/>
      <c r="C36" s="130"/>
      <c r="D36" s="103"/>
      <c r="E36" s="133"/>
      <c r="F36" s="133"/>
      <c r="G36" s="113"/>
      <c r="H36" s="120"/>
      <c r="I36" s="106"/>
      <c r="J36" s="106"/>
      <c r="K36" s="106"/>
      <c r="L36" s="106"/>
      <c r="M36" s="102"/>
      <c r="N36" s="120"/>
      <c r="O36" s="106"/>
      <c r="P36" s="106"/>
      <c r="Q36" s="106"/>
      <c r="R36" s="102"/>
      <c r="S36" s="113"/>
      <c r="T36" s="142">
        <v>5</v>
      </c>
      <c r="U36" s="143"/>
      <c r="V36" s="143"/>
      <c r="W36" s="143"/>
      <c r="X36" s="144"/>
      <c r="Y36" s="145"/>
    </row>
    <row r="37" spans="1:25">
      <c r="A37" s="105">
        <v>4000</v>
      </c>
      <c r="B37" s="112"/>
      <c r="C37" s="130"/>
      <c r="D37" s="103"/>
      <c r="E37" s="133"/>
      <c r="F37" s="133"/>
      <c r="G37" s="113"/>
      <c r="H37" s="120"/>
      <c r="I37" s="106"/>
      <c r="J37" s="106"/>
      <c r="K37" s="106"/>
      <c r="L37" s="106"/>
      <c r="M37" s="102"/>
      <c r="N37" s="120"/>
      <c r="O37" s="106"/>
      <c r="P37" s="106"/>
      <c r="Q37" s="106"/>
      <c r="R37" s="102"/>
      <c r="S37" s="113"/>
      <c r="T37" s="142">
        <v>5</v>
      </c>
      <c r="U37" s="143"/>
      <c r="V37" s="143"/>
      <c r="W37" s="143"/>
      <c r="X37" s="144"/>
      <c r="Y37" s="145"/>
    </row>
    <row r="38" spans="1:25">
      <c r="A38" s="105">
        <v>5000</v>
      </c>
      <c r="B38" s="112"/>
      <c r="C38" s="130"/>
      <c r="D38" s="103"/>
      <c r="E38" s="133"/>
      <c r="F38" s="133"/>
      <c r="G38" s="113"/>
      <c r="H38" s="120"/>
      <c r="I38" s="106"/>
      <c r="J38" s="106"/>
      <c r="K38" s="106"/>
      <c r="L38" s="106"/>
      <c r="M38" s="102"/>
      <c r="N38" s="120"/>
      <c r="O38" s="106"/>
      <c r="P38" s="106"/>
      <c r="Q38" s="106"/>
      <c r="R38" s="102"/>
      <c r="S38" s="113"/>
      <c r="T38" s="142">
        <v>5</v>
      </c>
      <c r="U38" s="143"/>
      <c r="V38" s="143"/>
      <c r="W38" s="143"/>
      <c r="X38" s="144"/>
      <c r="Y38" s="145"/>
    </row>
    <row r="39" spans="1:25">
      <c r="A39" s="105">
        <v>6000</v>
      </c>
      <c r="B39" s="112"/>
      <c r="C39" s="130"/>
      <c r="D39" s="103"/>
      <c r="E39" s="133"/>
      <c r="F39" s="133"/>
      <c r="G39" s="113"/>
      <c r="H39" s="120"/>
      <c r="I39" s="106"/>
      <c r="J39" s="106"/>
      <c r="K39" s="106"/>
      <c r="L39" s="106"/>
      <c r="M39" s="102"/>
      <c r="N39" s="120"/>
      <c r="O39" s="106"/>
      <c r="P39" s="106"/>
      <c r="Q39" s="106"/>
      <c r="R39" s="102"/>
      <c r="S39" s="113"/>
      <c r="T39" s="142">
        <v>5</v>
      </c>
      <c r="U39" s="143"/>
      <c r="V39" s="143"/>
      <c r="W39" s="143"/>
      <c r="X39" s="144"/>
      <c r="Y39" s="145"/>
    </row>
    <row r="40" spans="1:25">
      <c r="A40" s="105">
        <v>7000</v>
      </c>
      <c r="B40" s="112"/>
      <c r="C40" s="130"/>
      <c r="D40" s="103"/>
      <c r="E40" s="133"/>
      <c r="F40" s="133"/>
      <c r="G40" s="113"/>
      <c r="H40" s="120"/>
      <c r="I40" s="106"/>
      <c r="J40" s="106"/>
      <c r="K40" s="106"/>
      <c r="L40" s="106"/>
      <c r="M40" s="102"/>
      <c r="N40" s="120"/>
      <c r="O40" s="106"/>
      <c r="P40" s="106"/>
      <c r="Q40" s="106"/>
      <c r="R40" s="102"/>
      <c r="S40" s="113"/>
      <c r="T40" s="142">
        <v>5</v>
      </c>
      <c r="U40" s="143"/>
      <c r="V40" s="143"/>
      <c r="W40" s="143"/>
      <c r="X40" s="144"/>
      <c r="Y40" s="145"/>
    </row>
    <row r="41" spans="1:25">
      <c r="A41" s="105">
        <v>8000</v>
      </c>
      <c r="B41" s="112"/>
      <c r="C41" s="130"/>
      <c r="D41" s="103"/>
      <c r="E41" s="133"/>
      <c r="F41" s="133"/>
      <c r="G41" s="113"/>
      <c r="H41" s="120"/>
      <c r="I41" s="106"/>
      <c r="J41" s="106"/>
      <c r="K41" s="106"/>
      <c r="L41" s="106"/>
      <c r="M41" s="102"/>
      <c r="N41" s="120"/>
      <c r="O41" s="106"/>
      <c r="P41" s="106"/>
      <c r="Q41" s="106"/>
      <c r="R41" s="102"/>
      <c r="S41" s="113"/>
      <c r="T41" s="142">
        <v>5</v>
      </c>
      <c r="U41" s="143"/>
      <c r="V41" s="143"/>
      <c r="W41" s="143"/>
      <c r="X41" s="144"/>
      <c r="Y41" s="145"/>
    </row>
    <row r="42" spans="1:25" ht="13.5" thickBot="1">
      <c r="A42" s="105">
        <v>9000</v>
      </c>
      <c r="B42" s="114"/>
      <c r="C42" s="131"/>
      <c r="D42" s="115"/>
      <c r="E42" s="134"/>
      <c r="F42" s="134"/>
      <c r="G42" s="116"/>
      <c r="H42" s="121"/>
      <c r="I42" s="127"/>
      <c r="J42" s="127"/>
      <c r="K42" s="127"/>
      <c r="L42" s="127"/>
      <c r="M42" s="122"/>
      <c r="N42" s="121"/>
      <c r="O42" s="127"/>
      <c r="P42" s="127"/>
      <c r="Q42" s="127"/>
      <c r="R42" s="122"/>
      <c r="S42" s="116"/>
      <c r="T42" s="146">
        <v>5</v>
      </c>
      <c r="U42" s="147"/>
      <c r="V42" s="147"/>
      <c r="W42" s="147"/>
      <c r="X42" s="148"/>
      <c r="Y42" s="149"/>
    </row>
    <row r="43" spans="1:25">
      <c r="A43" s="19" t="s">
        <v>84</v>
      </c>
      <c r="B43" s="125">
        <f>SUM(B34:B42)</f>
        <v>3000000000</v>
      </c>
      <c r="C43" s="125">
        <f t="shared" ref="C43" si="24">SUM(C34:C42)</f>
        <v>0</v>
      </c>
      <c r="D43" s="125">
        <f t="shared" ref="D43" si="25">SUM(D34:D42)</f>
        <v>2</v>
      </c>
      <c r="E43" s="125">
        <f t="shared" ref="E43" si="26">SUM(E34:E42)</f>
        <v>0</v>
      </c>
      <c r="F43" s="125">
        <f t="shared" ref="F43" si="27">SUM(F34:F42)</f>
        <v>0</v>
      </c>
      <c r="G43" s="125">
        <f t="shared" ref="G43" si="28">SUM(G34:G42)</f>
        <v>120003</v>
      </c>
      <c r="H43" s="125">
        <f t="shared" ref="H43" si="29">SUM(H34:H42)</f>
        <v>1</v>
      </c>
      <c r="I43" s="125">
        <f t="shared" ref="I43" si="30">SUM(I34:I42)</f>
        <v>0</v>
      </c>
      <c r="J43" s="125">
        <f t="shared" ref="J43" si="31">SUM(J34:J42)</f>
        <v>0</v>
      </c>
      <c r="K43" s="125">
        <f t="shared" ref="K43" si="32">SUM(K34:K42)</f>
        <v>0</v>
      </c>
      <c r="L43" s="125">
        <f t="shared" ref="L43" si="33">SUM(L34:L42)</f>
        <v>0</v>
      </c>
      <c r="M43" s="125">
        <f t="shared" ref="M43" si="34">SUM(M34:M42)</f>
        <v>2</v>
      </c>
      <c r="N43" s="125">
        <f t="shared" ref="N43" si="35">SUM(N34:N42)</f>
        <v>1</v>
      </c>
      <c r="O43" s="125">
        <f t="shared" ref="O43" si="36">SUM(O34:O42)</f>
        <v>0</v>
      </c>
      <c r="P43" s="125">
        <f t="shared" ref="P43" si="37">SUM(P34:P42)</f>
        <v>0</v>
      </c>
      <c r="Q43" s="125">
        <f t="shared" ref="Q43" si="38">SUM(Q34:Q42)</f>
        <v>0</v>
      </c>
      <c r="R43" s="125">
        <f t="shared" ref="R43" si="39">SUM(R34:R42)</f>
        <v>2</v>
      </c>
      <c r="S43" s="125">
        <f t="shared" ref="S43" si="40">SUM(S34:S42)</f>
        <v>3</v>
      </c>
      <c r="T43" s="150">
        <f t="shared" ref="T43" si="41">SUM(T34:T42)</f>
        <v>3000000042</v>
      </c>
      <c r="U43" s="150">
        <f t="shared" ref="U43" si="42">SUM(U34:U42)</f>
        <v>0</v>
      </c>
      <c r="V43" s="150">
        <f t="shared" ref="V43" si="43">SUM(V34:V42)</f>
        <v>0</v>
      </c>
      <c r="W43" s="150">
        <f t="shared" ref="W43" si="44">SUM(W34:W42)</f>
        <v>0</v>
      </c>
      <c r="X43" s="150">
        <f t="shared" ref="X43" si="45">SUM(X34:X42)</f>
        <v>2</v>
      </c>
      <c r="Y43" s="150">
        <f t="shared" ref="Y43" si="46">SUM(Y34:Y42)</f>
        <v>3</v>
      </c>
    </row>
    <row r="45" spans="1:25">
      <c r="A45" s="1"/>
      <c r="B45" s="332" t="s">
        <v>94</v>
      </c>
      <c r="C45" s="333"/>
      <c r="D45" s="333"/>
      <c r="E45" s="333"/>
      <c r="F45" s="333"/>
      <c r="G45" s="334"/>
      <c r="H45" s="335" t="s">
        <v>95</v>
      </c>
      <c r="I45" s="336"/>
      <c r="J45" s="336"/>
      <c r="K45" s="336"/>
      <c r="L45" s="336"/>
      <c r="M45" s="336"/>
      <c r="N45" s="335" t="s">
        <v>96</v>
      </c>
      <c r="O45" s="336"/>
      <c r="P45" s="336"/>
      <c r="Q45" s="336"/>
      <c r="R45" s="336"/>
      <c r="S45" s="336"/>
      <c r="T45" s="101"/>
      <c r="U45" s="128"/>
      <c r="V45" s="128"/>
      <c r="W45" s="128"/>
      <c r="X45" s="136"/>
      <c r="Y45" s="137"/>
    </row>
    <row r="46" spans="1:25">
      <c r="A46" s="331" t="s">
        <v>85</v>
      </c>
      <c r="B46" s="331"/>
      <c r="C46" s="331"/>
      <c r="D46" s="331"/>
      <c r="E46" s="331"/>
      <c r="F46" s="331"/>
      <c r="G46" s="331"/>
      <c r="H46" s="331"/>
      <c r="I46" s="331"/>
      <c r="J46" s="331"/>
      <c r="K46" s="331"/>
      <c r="L46" s="331"/>
      <c r="M46" s="331"/>
      <c r="N46" s="331"/>
      <c r="O46" s="331"/>
      <c r="P46" s="331"/>
      <c r="Q46" s="331"/>
      <c r="R46" s="331"/>
      <c r="S46" s="331"/>
      <c r="T46" s="331" t="s">
        <v>108</v>
      </c>
      <c r="U46" s="331"/>
      <c r="V46" s="331"/>
      <c r="W46" s="331"/>
      <c r="X46" s="331"/>
      <c r="Y46" s="331"/>
    </row>
    <row r="47" spans="1:25" ht="13.5" thickBot="1">
      <c r="A47" s="104" t="s">
        <v>32</v>
      </c>
      <c r="B47" s="107" t="s">
        <v>103</v>
      </c>
      <c r="C47" s="107" t="s">
        <v>101</v>
      </c>
      <c r="D47" s="107" t="s">
        <v>100</v>
      </c>
      <c r="E47" s="107" t="s">
        <v>104</v>
      </c>
      <c r="F47" s="107" t="s">
        <v>102</v>
      </c>
      <c r="G47" s="108" t="s">
        <v>99</v>
      </c>
      <c r="H47" s="107" t="s">
        <v>103</v>
      </c>
      <c r="I47" s="107" t="s">
        <v>101</v>
      </c>
      <c r="J47" s="107" t="s">
        <v>100</v>
      </c>
      <c r="K47" s="107" t="s">
        <v>104</v>
      </c>
      <c r="L47" s="107" t="s">
        <v>102</v>
      </c>
      <c r="M47" s="108" t="s">
        <v>99</v>
      </c>
      <c r="N47" s="107" t="s">
        <v>103</v>
      </c>
      <c r="O47" s="107" t="s">
        <v>101</v>
      </c>
      <c r="P47" s="107" t="s">
        <v>100</v>
      </c>
      <c r="Q47" s="107" t="s">
        <v>104</v>
      </c>
      <c r="R47" s="107" t="s">
        <v>102</v>
      </c>
      <c r="S47" s="108" t="s">
        <v>99</v>
      </c>
      <c r="T47" s="107" t="s">
        <v>103</v>
      </c>
      <c r="U47" s="107" t="s">
        <v>101</v>
      </c>
      <c r="V47" s="107" t="s">
        <v>100</v>
      </c>
      <c r="W47" s="107" t="s">
        <v>104</v>
      </c>
      <c r="X47" s="107" t="s">
        <v>102</v>
      </c>
      <c r="Y47" s="108" t="s">
        <v>99</v>
      </c>
    </row>
    <row r="48" spans="1:25">
      <c r="A48" s="105">
        <v>1000</v>
      </c>
      <c r="B48" s="109">
        <v>3000000000</v>
      </c>
      <c r="C48" s="129"/>
      <c r="D48" s="110">
        <v>2</v>
      </c>
      <c r="E48" s="132"/>
      <c r="F48" s="132"/>
      <c r="G48" s="111">
        <v>3</v>
      </c>
      <c r="H48" s="117">
        <v>1</v>
      </c>
      <c r="I48" s="135"/>
      <c r="J48" s="135"/>
      <c r="K48" s="135"/>
      <c r="L48" s="135"/>
      <c r="M48" s="118">
        <v>2</v>
      </c>
      <c r="N48" s="123">
        <v>1</v>
      </c>
      <c r="O48" s="126"/>
      <c r="P48" s="126"/>
      <c r="Q48" s="126"/>
      <c r="R48" s="124">
        <v>2</v>
      </c>
      <c r="S48" s="119">
        <v>3</v>
      </c>
      <c r="T48" s="138">
        <f>N48+H48+B48</f>
        <v>3000000002</v>
      </c>
      <c r="U48" s="139"/>
      <c r="V48" s="139"/>
      <c r="W48" s="139"/>
      <c r="X48" s="140">
        <v>2</v>
      </c>
      <c r="Y48" s="141">
        <v>3</v>
      </c>
    </row>
    <row r="49" spans="1:25">
      <c r="A49" s="105">
        <v>2000</v>
      </c>
      <c r="B49" s="112"/>
      <c r="C49" s="130"/>
      <c r="D49" s="103"/>
      <c r="E49" s="133"/>
      <c r="F49" s="133"/>
      <c r="G49" s="113">
        <v>120000</v>
      </c>
      <c r="H49" s="120"/>
      <c r="I49" s="106"/>
      <c r="J49" s="106"/>
      <c r="K49" s="106"/>
      <c r="L49" s="106"/>
      <c r="M49" s="102"/>
      <c r="N49" s="120"/>
      <c r="O49" s="106"/>
      <c r="P49" s="106"/>
      <c r="Q49" s="106"/>
      <c r="R49" s="102"/>
      <c r="S49" s="113"/>
      <c r="T49" s="142">
        <v>5</v>
      </c>
      <c r="U49" s="143"/>
      <c r="V49" s="143"/>
      <c r="W49" s="143"/>
      <c r="X49" s="144"/>
      <c r="Y49" s="145"/>
    </row>
    <row r="50" spans="1:25">
      <c r="A50" s="105">
        <v>3000</v>
      </c>
      <c r="B50" s="112"/>
      <c r="C50" s="130"/>
      <c r="D50" s="103"/>
      <c r="E50" s="133"/>
      <c r="F50" s="133"/>
      <c r="G50" s="113"/>
      <c r="H50" s="120"/>
      <c r="I50" s="106"/>
      <c r="J50" s="106"/>
      <c r="K50" s="106"/>
      <c r="L50" s="106"/>
      <c r="M50" s="102"/>
      <c r="N50" s="120"/>
      <c r="O50" s="106"/>
      <c r="P50" s="106"/>
      <c r="Q50" s="106"/>
      <c r="R50" s="102"/>
      <c r="S50" s="113"/>
      <c r="T50" s="142">
        <v>5</v>
      </c>
      <c r="U50" s="143"/>
      <c r="V50" s="143"/>
      <c r="W50" s="143"/>
      <c r="X50" s="144"/>
      <c r="Y50" s="145"/>
    </row>
    <row r="51" spans="1:25">
      <c r="A51" s="105">
        <v>4000</v>
      </c>
      <c r="B51" s="112"/>
      <c r="C51" s="130"/>
      <c r="D51" s="103"/>
      <c r="E51" s="133"/>
      <c r="F51" s="133"/>
      <c r="G51" s="113"/>
      <c r="H51" s="120"/>
      <c r="I51" s="106"/>
      <c r="J51" s="106"/>
      <c r="K51" s="106"/>
      <c r="L51" s="106"/>
      <c r="M51" s="102"/>
      <c r="N51" s="120"/>
      <c r="O51" s="106"/>
      <c r="P51" s="106"/>
      <c r="Q51" s="106"/>
      <c r="R51" s="102"/>
      <c r="S51" s="113"/>
      <c r="T51" s="142">
        <v>5</v>
      </c>
      <c r="U51" s="143"/>
      <c r="V51" s="143"/>
      <c r="W51" s="143"/>
      <c r="X51" s="144"/>
      <c r="Y51" s="145"/>
    </row>
    <row r="52" spans="1:25">
      <c r="A52" s="105">
        <v>5000</v>
      </c>
      <c r="B52" s="112"/>
      <c r="C52" s="130"/>
      <c r="D52" s="103"/>
      <c r="E52" s="133"/>
      <c r="F52" s="133"/>
      <c r="G52" s="113"/>
      <c r="H52" s="120"/>
      <c r="I52" s="106"/>
      <c r="J52" s="106"/>
      <c r="K52" s="106"/>
      <c r="L52" s="106"/>
      <c r="M52" s="102"/>
      <c r="N52" s="120"/>
      <c r="O52" s="106"/>
      <c r="P52" s="106"/>
      <c r="Q52" s="106"/>
      <c r="R52" s="102"/>
      <c r="S52" s="113"/>
      <c r="T52" s="142">
        <v>5</v>
      </c>
      <c r="U52" s="143"/>
      <c r="V52" s="143"/>
      <c r="W52" s="143"/>
      <c r="X52" s="144"/>
      <c r="Y52" s="145"/>
    </row>
    <row r="53" spans="1:25">
      <c r="A53" s="105">
        <v>6000</v>
      </c>
      <c r="B53" s="112"/>
      <c r="C53" s="130"/>
      <c r="D53" s="103"/>
      <c r="E53" s="133"/>
      <c r="F53" s="133"/>
      <c r="G53" s="113"/>
      <c r="H53" s="120"/>
      <c r="I53" s="106"/>
      <c r="J53" s="106"/>
      <c r="K53" s="106"/>
      <c r="L53" s="106"/>
      <c r="M53" s="102"/>
      <c r="N53" s="120"/>
      <c r="O53" s="106"/>
      <c r="P53" s="106"/>
      <c r="Q53" s="106"/>
      <c r="R53" s="102"/>
      <c r="S53" s="113"/>
      <c r="T53" s="142">
        <v>5</v>
      </c>
      <c r="U53" s="143"/>
      <c r="V53" s="143"/>
      <c r="W53" s="143"/>
      <c r="X53" s="144"/>
      <c r="Y53" s="145"/>
    </row>
    <row r="54" spans="1:25">
      <c r="A54" s="105">
        <v>7000</v>
      </c>
      <c r="B54" s="112"/>
      <c r="C54" s="130"/>
      <c r="D54" s="103"/>
      <c r="E54" s="133"/>
      <c r="F54" s="133"/>
      <c r="G54" s="113"/>
      <c r="H54" s="120"/>
      <c r="I54" s="106"/>
      <c r="J54" s="106"/>
      <c r="K54" s="106"/>
      <c r="L54" s="106"/>
      <c r="M54" s="102"/>
      <c r="N54" s="120"/>
      <c r="O54" s="106"/>
      <c r="P54" s="106"/>
      <c r="Q54" s="106"/>
      <c r="R54" s="102"/>
      <c r="S54" s="113"/>
      <c r="T54" s="142">
        <v>5</v>
      </c>
      <c r="U54" s="143"/>
      <c r="V54" s="143"/>
      <c r="W54" s="143"/>
      <c r="X54" s="144"/>
      <c r="Y54" s="145"/>
    </row>
    <row r="55" spans="1:25">
      <c r="A55" s="105">
        <v>8000</v>
      </c>
      <c r="B55" s="112"/>
      <c r="C55" s="130"/>
      <c r="D55" s="103"/>
      <c r="E55" s="133"/>
      <c r="F55" s="133"/>
      <c r="G55" s="113"/>
      <c r="H55" s="120"/>
      <c r="I55" s="106"/>
      <c r="J55" s="106"/>
      <c r="K55" s="106"/>
      <c r="L55" s="106"/>
      <c r="M55" s="102"/>
      <c r="N55" s="120"/>
      <c r="O55" s="106"/>
      <c r="P55" s="106"/>
      <c r="Q55" s="106"/>
      <c r="R55" s="102"/>
      <c r="S55" s="113"/>
      <c r="T55" s="142">
        <v>5</v>
      </c>
      <c r="U55" s="143"/>
      <c r="V55" s="143"/>
      <c r="W55" s="143"/>
      <c r="X55" s="144"/>
      <c r="Y55" s="145"/>
    </row>
    <row r="56" spans="1:25" ht="13.5" thickBot="1">
      <c r="A56" s="105">
        <v>9000</v>
      </c>
      <c r="B56" s="114"/>
      <c r="C56" s="131"/>
      <c r="D56" s="115"/>
      <c r="E56" s="134"/>
      <c r="F56" s="134"/>
      <c r="G56" s="116"/>
      <c r="H56" s="121"/>
      <c r="I56" s="127"/>
      <c r="J56" s="127"/>
      <c r="K56" s="127"/>
      <c r="L56" s="127"/>
      <c r="M56" s="122"/>
      <c r="N56" s="121"/>
      <c r="O56" s="127"/>
      <c r="P56" s="127"/>
      <c r="Q56" s="127"/>
      <c r="R56" s="122"/>
      <c r="S56" s="116"/>
      <c r="T56" s="146">
        <v>5</v>
      </c>
      <c r="U56" s="147"/>
      <c r="V56" s="147"/>
      <c r="W56" s="147"/>
      <c r="X56" s="148"/>
      <c r="Y56" s="149"/>
    </row>
    <row r="57" spans="1:25">
      <c r="A57" s="19" t="s">
        <v>84</v>
      </c>
      <c r="B57" s="125">
        <f>SUM(B48:B56)</f>
        <v>3000000000</v>
      </c>
      <c r="C57" s="125">
        <f t="shared" ref="C57" si="47">SUM(C48:C56)</f>
        <v>0</v>
      </c>
      <c r="D57" s="125">
        <f t="shared" ref="D57" si="48">SUM(D48:D56)</f>
        <v>2</v>
      </c>
      <c r="E57" s="125">
        <f t="shared" ref="E57" si="49">SUM(E48:E56)</f>
        <v>0</v>
      </c>
      <c r="F57" s="125">
        <f t="shared" ref="F57" si="50">SUM(F48:F56)</f>
        <v>0</v>
      </c>
      <c r="G57" s="125">
        <f t="shared" ref="G57" si="51">SUM(G48:G56)</f>
        <v>120003</v>
      </c>
      <c r="H57" s="125">
        <f t="shared" ref="H57" si="52">SUM(H48:H56)</f>
        <v>1</v>
      </c>
      <c r="I57" s="125">
        <f t="shared" ref="I57" si="53">SUM(I48:I56)</f>
        <v>0</v>
      </c>
      <c r="J57" s="125">
        <f t="shared" ref="J57" si="54">SUM(J48:J56)</f>
        <v>0</v>
      </c>
      <c r="K57" s="125">
        <f t="shared" ref="K57" si="55">SUM(K48:K56)</f>
        <v>0</v>
      </c>
      <c r="L57" s="125">
        <f t="shared" ref="L57" si="56">SUM(L48:L56)</f>
        <v>0</v>
      </c>
      <c r="M57" s="125">
        <f t="shared" ref="M57" si="57">SUM(M48:M56)</f>
        <v>2</v>
      </c>
      <c r="N57" s="125">
        <f t="shared" ref="N57" si="58">SUM(N48:N56)</f>
        <v>1</v>
      </c>
      <c r="O57" s="125">
        <f t="shared" ref="O57" si="59">SUM(O48:O56)</f>
        <v>0</v>
      </c>
      <c r="P57" s="125">
        <f t="shared" ref="P57" si="60">SUM(P48:P56)</f>
        <v>0</v>
      </c>
      <c r="Q57" s="125">
        <f t="shared" ref="Q57" si="61">SUM(Q48:Q56)</f>
        <v>0</v>
      </c>
      <c r="R57" s="125">
        <f t="shared" ref="R57" si="62">SUM(R48:R56)</f>
        <v>2</v>
      </c>
      <c r="S57" s="125">
        <f t="shared" ref="S57" si="63">SUM(S48:S56)</f>
        <v>3</v>
      </c>
      <c r="T57" s="150">
        <f t="shared" ref="T57" si="64">SUM(T48:T56)</f>
        <v>3000000042</v>
      </c>
      <c r="U57" s="150">
        <f t="shared" ref="U57" si="65">SUM(U48:U56)</f>
        <v>0</v>
      </c>
      <c r="V57" s="150">
        <f t="shared" ref="V57" si="66">SUM(V48:V56)</f>
        <v>0</v>
      </c>
      <c r="W57" s="150">
        <f t="shared" ref="W57" si="67">SUM(W48:W56)</f>
        <v>0</v>
      </c>
      <c r="X57" s="150">
        <f t="shared" ref="X57" si="68">SUM(X48:X56)</f>
        <v>2</v>
      </c>
      <c r="Y57" s="150">
        <f t="shared" ref="Y57" si="69">SUM(Y48:Y56)</f>
        <v>3</v>
      </c>
    </row>
  </sheetData>
  <mergeCells count="21">
    <mergeCell ref="H45:M45"/>
    <mergeCell ref="N45:S45"/>
    <mergeCell ref="A46:S46"/>
    <mergeCell ref="T18:Y18"/>
    <mergeCell ref="T32:Y32"/>
    <mergeCell ref="T46:Y46"/>
    <mergeCell ref="A32:S32"/>
    <mergeCell ref="B45:G45"/>
    <mergeCell ref="A1:X1"/>
    <mergeCell ref="T4:Y4"/>
    <mergeCell ref="B31:G31"/>
    <mergeCell ref="H31:M31"/>
    <mergeCell ref="N31:S31"/>
    <mergeCell ref="A4:S4"/>
    <mergeCell ref="A18:S18"/>
    <mergeCell ref="B17:G17"/>
    <mergeCell ref="H17:M17"/>
    <mergeCell ref="N17:S17"/>
    <mergeCell ref="B3:G3"/>
    <mergeCell ref="H3:M3"/>
    <mergeCell ref="N3:S3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73"/>
  <sheetViews>
    <sheetView topLeftCell="A7" zoomScale="60" zoomScaleNormal="60" workbookViewId="0">
      <selection activeCell="J56" sqref="J56:V65"/>
    </sheetView>
  </sheetViews>
  <sheetFormatPr baseColWidth="10" defaultRowHeight="12.75"/>
  <cols>
    <col min="1" max="1" width="4.85546875" style="1" customWidth="1"/>
    <col min="2" max="2" width="14.5703125" style="1" customWidth="1"/>
    <col min="3" max="3" width="16" style="1" customWidth="1"/>
    <col min="4" max="4" width="10.5703125" style="1" customWidth="1"/>
    <col min="5" max="5" width="10.7109375" style="1" customWidth="1"/>
    <col min="6" max="6" width="14" style="1" customWidth="1"/>
    <col min="7" max="7" width="34.5703125" style="1" customWidth="1"/>
    <col min="8" max="8" width="12.42578125" style="1" customWidth="1"/>
    <col min="9" max="9" width="12.5703125" style="1" customWidth="1"/>
    <col min="10" max="10" width="9.5703125" style="1" customWidth="1"/>
    <col min="11" max="22" width="10.140625" style="1" customWidth="1"/>
    <col min="23" max="16384" width="11.42578125" style="1"/>
  </cols>
  <sheetData>
    <row r="1" spans="1:24" ht="20.25" customHeight="1">
      <c r="A1" s="100" t="s">
        <v>82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375"/>
      <c r="T1" s="326"/>
      <c r="U1" s="326"/>
      <c r="V1" s="326"/>
      <c r="W1" s="51"/>
    </row>
    <row r="2" spans="1:24" ht="20.25">
      <c r="A2" s="51"/>
      <c r="B2" s="51"/>
      <c r="C2" s="376" t="s">
        <v>60</v>
      </c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51"/>
    </row>
    <row r="3" spans="1:24" ht="15.75">
      <c r="A3" s="51"/>
      <c r="B3" s="51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51"/>
    </row>
    <row r="4" spans="1:24" ht="15.75">
      <c r="A4" s="51"/>
      <c r="B4" s="51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98"/>
    </row>
    <row r="5" spans="1:24" ht="15">
      <c r="A5" s="51"/>
      <c r="B5" s="51"/>
      <c r="C5" s="329" t="s">
        <v>53</v>
      </c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51"/>
    </row>
    <row r="6" spans="1:24">
      <c r="A6" s="51"/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3"/>
      <c r="T6" s="54" t="s">
        <v>52</v>
      </c>
      <c r="U6" s="51"/>
      <c r="V6" s="51"/>
      <c r="W6" s="51"/>
    </row>
    <row r="7" spans="1:24" ht="15" customHeight="1">
      <c r="A7" s="369" t="s">
        <v>67</v>
      </c>
      <c r="B7" s="370"/>
      <c r="C7" s="370"/>
      <c r="D7" s="370"/>
      <c r="E7" s="370"/>
      <c r="F7" s="370"/>
      <c r="G7" s="370"/>
      <c r="H7" s="370"/>
      <c r="I7" s="370"/>
      <c r="J7" s="371"/>
      <c r="K7" s="363" t="s">
        <v>19</v>
      </c>
      <c r="L7" s="364"/>
      <c r="M7" s="364"/>
      <c r="N7" s="364"/>
      <c r="O7" s="364"/>
      <c r="P7" s="364"/>
      <c r="Q7" s="364"/>
      <c r="R7" s="364"/>
      <c r="S7" s="364"/>
      <c r="T7" s="364"/>
      <c r="U7" s="364"/>
      <c r="V7" s="365"/>
      <c r="W7" s="51"/>
    </row>
    <row r="8" spans="1:24" ht="15" customHeight="1">
      <c r="A8" s="372"/>
      <c r="B8" s="373"/>
      <c r="C8" s="373"/>
      <c r="D8" s="373"/>
      <c r="E8" s="373"/>
      <c r="F8" s="373"/>
      <c r="G8" s="373"/>
      <c r="H8" s="373"/>
      <c r="I8" s="373"/>
      <c r="J8" s="374"/>
      <c r="K8" s="363" t="s">
        <v>20</v>
      </c>
      <c r="L8" s="364"/>
      <c r="M8" s="364"/>
      <c r="N8" s="364"/>
      <c r="O8" s="364"/>
      <c r="P8" s="365"/>
      <c r="Q8" s="363" t="s">
        <v>24</v>
      </c>
      <c r="R8" s="364"/>
      <c r="S8" s="364"/>
      <c r="T8" s="364"/>
      <c r="U8" s="364"/>
      <c r="V8" s="365"/>
      <c r="W8" s="51"/>
    </row>
    <row r="9" spans="1:24" ht="15" customHeight="1">
      <c r="A9" s="282" t="s">
        <v>72</v>
      </c>
      <c r="B9" s="283"/>
      <c r="C9" s="283"/>
      <c r="D9" s="283"/>
      <c r="E9" s="283"/>
      <c r="F9" s="283"/>
      <c r="G9" s="283"/>
      <c r="H9" s="283"/>
      <c r="I9" s="283"/>
      <c r="J9" s="284"/>
      <c r="K9" s="282" t="s">
        <v>73</v>
      </c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4"/>
      <c r="W9" s="51"/>
    </row>
    <row r="10" spans="1:24" ht="15" customHeight="1">
      <c r="A10" s="288"/>
      <c r="B10" s="289"/>
      <c r="C10" s="289"/>
      <c r="D10" s="289"/>
      <c r="E10" s="289"/>
      <c r="F10" s="289"/>
      <c r="G10" s="289"/>
      <c r="H10" s="289"/>
      <c r="I10" s="289"/>
      <c r="J10" s="290"/>
      <c r="K10" s="288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90"/>
      <c r="W10" s="51"/>
    </row>
    <row r="11" spans="1:24" ht="15" customHeight="1">
      <c r="A11" s="285" t="s">
        <v>68</v>
      </c>
      <c r="B11" s="286"/>
      <c r="C11" s="286"/>
      <c r="D11" s="286"/>
      <c r="E11" s="286"/>
      <c r="F11" s="287"/>
      <c r="G11" s="288" t="s">
        <v>51</v>
      </c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90"/>
      <c r="W11" s="51"/>
    </row>
    <row r="12" spans="1:24" ht="15" customHeight="1">
      <c r="A12" s="288"/>
      <c r="B12" s="289"/>
      <c r="C12" s="289"/>
      <c r="D12" s="289"/>
      <c r="E12" s="289"/>
      <c r="F12" s="290"/>
      <c r="G12" s="310" t="s">
        <v>66</v>
      </c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1"/>
      <c r="U12" s="311"/>
      <c r="V12" s="312"/>
      <c r="W12" s="51"/>
    </row>
    <row r="13" spans="1:24" ht="15" customHeight="1">
      <c r="A13" s="282" t="s">
        <v>69</v>
      </c>
      <c r="B13" s="283"/>
      <c r="C13" s="283"/>
      <c r="D13" s="283"/>
      <c r="E13" s="283"/>
      <c r="F13" s="284"/>
      <c r="G13" s="297"/>
      <c r="H13" s="298"/>
      <c r="I13" s="298"/>
      <c r="J13" s="298"/>
      <c r="K13" s="298"/>
      <c r="L13" s="298"/>
      <c r="M13" s="298"/>
      <c r="N13" s="299"/>
      <c r="O13" s="247" t="s">
        <v>31</v>
      </c>
      <c r="P13" s="303"/>
      <c r="Q13" s="303"/>
      <c r="R13" s="303"/>
      <c r="S13" s="303"/>
      <c r="T13" s="303"/>
      <c r="U13" s="303"/>
      <c r="V13" s="304"/>
      <c r="W13" s="51"/>
    </row>
    <row r="14" spans="1:24" ht="15" customHeight="1">
      <c r="A14" s="288"/>
      <c r="B14" s="289"/>
      <c r="C14" s="289"/>
      <c r="D14" s="289"/>
      <c r="E14" s="289"/>
      <c r="F14" s="290"/>
      <c r="G14" s="300"/>
      <c r="H14" s="301"/>
      <c r="I14" s="301"/>
      <c r="J14" s="301"/>
      <c r="K14" s="301"/>
      <c r="L14" s="301"/>
      <c r="M14" s="301"/>
      <c r="N14" s="302"/>
      <c r="O14" s="247" t="s">
        <v>2</v>
      </c>
      <c r="P14" s="303"/>
      <c r="Q14" s="303"/>
      <c r="R14" s="304"/>
      <c r="S14" s="247" t="s">
        <v>6</v>
      </c>
      <c r="T14" s="303"/>
      <c r="U14" s="303"/>
      <c r="V14" s="304"/>
      <c r="W14" s="99"/>
      <c r="X14" s="12"/>
    </row>
    <row r="15" spans="1:24" ht="15" customHeight="1">
      <c r="A15" s="323" t="s">
        <v>11</v>
      </c>
      <c r="B15" s="324"/>
      <c r="C15" s="325"/>
      <c r="D15" s="323" t="s">
        <v>12</v>
      </c>
      <c r="E15" s="324"/>
      <c r="F15" s="325"/>
      <c r="G15" s="291" t="s">
        <v>3</v>
      </c>
      <c r="H15" s="292"/>
      <c r="I15" s="293" t="s">
        <v>13</v>
      </c>
      <c r="J15" s="294"/>
      <c r="K15" s="294"/>
      <c r="L15" s="294"/>
      <c r="M15" s="294"/>
      <c r="N15" s="295"/>
      <c r="O15" s="296"/>
      <c r="P15" s="296"/>
      <c r="Q15" s="296"/>
      <c r="R15" s="296"/>
      <c r="S15" s="296"/>
      <c r="T15" s="296"/>
      <c r="U15" s="296"/>
      <c r="V15" s="296"/>
      <c r="W15" s="51"/>
    </row>
    <row r="16" spans="1:24" ht="25.5" customHeight="1">
      <c r="A16" s="305" t="s">
        <v>83</v>
      </c>
      <c r="B16" s="306"/>
      <c r="C16" s="306"/>
      <c r="D16" s="306"/>
      <c r="E16" s="306"/>
      <c r="F16" s="306"/>
      <c r="G16" s="307"/>
      <c r="H16" s="291" t="s">
        <v>26</v>
      </c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292"/>
      <c r="W16" s="51"/>
    </row>
    <row r="17" spans="1:23" ht="60" customHeight="1">
      <c r="A17" s="258" t="s">
        <v>70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60"/>
      <c r="W17" s="51"/>
    </row>
    <row r="18" spans="1:23" ht="10.5" customHeight="1">
      <c r="A18" s="282" t="s">
        <v>10</v>
      </c>
      <c r="B18" s="283"/>
      <c r="C18" s="283"/>
      <c r="D18" s="283"/>
      <c r="E18" s="283"/>
      <c r="F18" s="283"/>
      <c r="G18" s="284"/>
      <c r="H18" s="282" t="s">
        <v>71</v>
      </c>
      <c r="I18" s="283"/>
      <c r="J18" s="283"/>
      <c r="K18" s="283"/>
      <c r="L18" s="283"/>
      <c r="M18" s="283"/>
      <c r="N18" s="283"/>
      <c r="O18" s="283"/>
      <c r="P18" s="283"/>
      <c r="Q18" s="283"/>
      <c r="R18" s="283"/>
      <c r="S18" s="283"/>
      <c r="T18" s="283"/>
      <c r="U18" s="283"/>
      <c r="V18" s="284"/>
      <c r="W18" s="51"/>
    </row>
    <row r="19" spans="1:23" ht="9" customHeight="1">
      <c r="A19" s="285"/>
      <c r="B19" s="286"/>
      <c r="C19" s="286"/>
      <c r="D19" s="286"/>
      <c r="E19" s="286"/>
      <c r="F19" s="286"/>
      <c r="G19" s="287"/>
      <c r="H19" s="285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  <c r="U19" s="286"/>
      <c r="V19" s="287"/>
      <c r="W19" s="51"/>
    </row>
    <row r="20" spans="1:23" ht="10.5" customHeight="1">
      <c r="A20" s="285"/>
      <c r="B20" s="286"/>
      <c r="C20" s="286"/>
      <c r="D20" s="286"/>
      <c r="E20" s="286"/>
      <c r="F20" s="286"/>
      <c r="G20" s="287"/>
      <c r="H20" s="285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7"/>
      <c r="W20" s="51"/>
    </row>
    <row r="21" spans="1:23" ht="9" customHeight="1">
      <c r="A21" s="285"/>
      <c r="B21" s="286"/>
      <c r="C21" s="286"/>
      <c r="D21" s="286"/>
      <c r="E21" s="286"/>
      <c r="F21" s="286"/>
      <c r="G21" s="287"/>
      <c r="H21" s="285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  <c r="U21" s="286"/>
      <c r="V21" s="287"/>
      <c r="W21" s="51"/>
    </row>
    <row r="22" spans="1:23" ht="10.5" customHeight="1">
      <c r="A22" s="288"/>
      <c r="B22" s="289"/>
      <c r="C22" s="289"/>
      <c r="D22" s="289"/>
      <c r="E22" s="289"/>
      <c r="F22" s="289"/>
      <c r="G22" s="290"/>
      <c r="H22" s="288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90"/>
      <c r="W22" s="51"/>
    </row>
    <row r="23" spans="1:23" ht="12.75" customHeight="1">
      <c r="A23" s="261" t="s">
        <v>18</v>
      </c>
      <c r="B23" s="264"/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5"/>
      <c r="W23" s="51"/>
    </row>
    <row r="24" spans="1:23" ht="15" customHeight="1">
      <c r="A24" s="266" t="s">
        <v>61</v>
      </c>
      <c r="B24" s="267"/>
      <c r="C24" s="268"/>
      <c r="D24" s="366" t="s">
        <v>65</v>
      </c>
      <c r="E24" s="367"/>
      <c r="F24" s="368"/>
      <c r="G24" s="274" t="s">
        <v>46</v>
      </c>
      <c r="H24" s="276" t="s">
        <v>15</v>
      </c>
      <c r="I24" s="277"/>
      <c r="J24" s="55"/>
      <c r="K24" s="279" t="s">
        <v>9</v>
      </c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1"/>
      <c r="W24" s="51"/>
    </row>
    <row r="25" spans="1:23" ht="21.75" customHeight="1">
      <c r="A25" s="269"/>
      <c r="B25" s="270"/>
      <c r="C25" s="271"/>
      <c r="D25" s="56" t="s">
        <v>62</v>
      </c>
      <c r="E25" s="57" t="s">
        <v>63</v>
      </c>
      <c r="F25" s="56" t="s">
        <v>64</v>
      </c>
      <c r="G25" s="275"/>
      <c r="H25" s="56" t="s">
        <v>2</v>
      </c>
      <c r="I25" s="58" t="s">
        <v>6</v>
      </c>
      <c r="J25" s="55"/>
      <c r="K25" s="56" t="s">
        <v>41</v>
      </c>
      <c r="L25" s="56" t="s">
        <v>42</v>
      </c>
      <c r="M25" s="56" t="s">
        <v>43</v>
      </c>
      <c r="N25" s="56" t="s">
        <v>33</v>
      </c>
      <c r="O25" s="56" t="s">
        <v>44</v>
      </c>
      <c r="P25" s="56" t="s">
        <v>34</v>
      </c>
      <c r="Q25" s="56" t="s">
        <v>35</v>
      </c>
      <c r="R25" s="56" t="s">
        <v>36</v>
      </c>
      <c r="S25" s="56" t="s">
        <v>37</v>
      </c>
      <c r="T25" s="56" t="s">
        <v>38</v>
      </c>
      <c r="U25" s="56" t="s">
        <v>39</v>
      </c>
      <c r="V25" s="56" t="s">
        <v>40</v>
      </c>
      <c r="W25" s="51"/>
    </row>
    <row r="26" spans="1:23" ht="3" customHeight="1">
      <c r="A26" s="59"/>
      <c r="B26" s="59"/>
      <c r="C26" s="59"/>
      <c r="D26" s="59"/>
      <c r="E26" s="59"/>
      <c r="F26" s="59"/>
      <c r="G26" s="59"/>
      <c r="H26" s="59"/>
      <c r="I26" s="59"/>
      <c r="J26" s="51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1"/>
    </row>
    <row r="27" spans="1:23" ht="12.75" customHeight="1">
      <c r="A27" s="349" t="s">
        <v>74</v>
      </c>
      <c r="B27" s="350"/>
      <c r="C27" s="351"/>
      <c r="D27" s="358" t="s">
        <v>75</v>
      </c>
      <c r="E27" s="358" t="s">
        <v>76</v>
      </c>
      <c r="F27" s="358" t="s">
        <v>77</v>
      </c>
      <c r="G27" s="60" t="s">
        <v>78</v>
      </c>
      <c r="H27" s="61"/>
      <c r="I27" s="61"/>
      <c r="J27" s="62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51"/>
    </row>
    <row r="28" spans="1:23" ht="12.75" customHeight="1">
      <c r="A28" s="352"/>
      <c r="B28" s="353"/>
      <c r="C28" s="354"/>
      <c r="D28" s="359"/>
      <c r="E28" s="359"/>
      <c r="F28" s="359"/>
      <c r="G28" s="64" t="s">
        <v>80</v>
      </c>
      <c r="H28" s="65"/>
      <c r="I28" s="65"/>
      <c r="J28" s="66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51"/>
    </row>
    <row r="29" spans="1:23" ht="12.75" customHeight="1">
      <c r="A29" s="352"/>
      <c r="B29" s="353"/>
      <c r="C29" s="354"/>
      <c r="D29" s="359"/>
      <c r="E29" s="359"/>
      <c r="F29" s="359"/>
      <c r="G29" s="64" t="s">
        <v>79</v>
      </c>
      <c r="H29" s="68"/>
      <c r="I29" s="68"/>
      <c r="J29" s="66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51"/>
    </row>
    <row r="30" spans="1:23" ht="12.75" customHeight="1">
      <c r="A30" s="352"/>
      <c r="B30" s="353"/>
      <c r="C30" s="354"/>
      <c r="D30" s="359"/>
      <c r="E30" s="359"/>
      <c r="F30" s="359"/>
      <c r="G30" s="64" t="s">
        <v>81</v>
      </c>
      <c r="H30" s="68"/>
      <c r="I30" s="68"/>
      <c r="J30" s="66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51"/>
    </row>
    <row r="31" spans="1:23" ht="12.75" customHeight="1">
      <c r="A31" s="352"/>
      <c r="B31" s="353"/>
      <c r="C31" s="354"/>
      <c r="D31" s="359"/>
      <c r="E31" s="359"/>
      <c r="F31" s="359"/>
      <c r="G31" s="64"/>
      <c r="H31" s="68"/>
      <c r="I31" s="68"/>
      <c r="J31" s="66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51"/>
    </row>
    <row r="32" spans="1:23" ht="12.75" customHeight="1">
      <c r="A32" s="355"/>
      <c r="B32" s="356"/>
      <c r="C32" s="357"/>
      <c r="D32" s="360"/>
      <c r="E32" s="360"/>
      <c r="F32" s="360"/>
      <c r="G32" s="70"/>
      <c r="H32" s="71"/>
      <c r="I32" s="71"/>
      <c r="J32" s="72"/>
      <c r="K32" s="73"/>
      <c r="L32" s="73"/>
      <c r="M32" s="73"/>
      <c r="N32" s="73"/>
      <c r="O32" s="74"/>
      <c r="P32" s="73"/>
      <c r="Q32" s="73"/>
      <c r="R32" s="73"/>
      <c r="S32" s="73"/>
      <c r="T32" s="73"/>
      <c r="U32" s="73"/>
      <c r="V32" s="73"/>
      <c r="W32" s="51"/>
    </row>
    <row r="33" spans="1:23" ht="3" customHeight="1">
      <c r="A33" s="75"/>
      <c r="B33" s="75"/>
      <c r="C33" s="75"/>
      <c r="D33" s="76"/>
      <c r="E33" s="76"/>
      <c r="F33" s="76"/>
      <c r="G33" s="76"/>
      <c r="H33" s="77"/>
      <c r="I33" s="77"/>
      <c r="J33" s="78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51"/>
    </row>
    <row r="34" spans="1:23" ht="12.75" customHeight="1">
      <c r="A34" s="240"/>
      <c r="B34" s="361"/>
      <c r="C34" s="362"/>
      <c r="D34" s="358"/>
      <c r="E34" s="358"/>
      <c r="F34" s="358"/>
      <c r="G34" s="79"/>
      <c r="H34" s="61"/>
      <c r="I34" s="61"/>
      <c r="J34" s="62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51"/>
    </row>
    <row r="35" spans="1:23" ht="12.75" customHeight="1">
      <c r="A35" s="250"/>
      <c r="B35" s="251"/>
      <c r="C35" s="252"/>
      <c r="D35" s="359"/>
      <c r="E35" s="359"/>
      <c r="F35" s="359"/>
      <c r="G35" s="80"/>
      <c r="H35" s="68"/>
      <c r="I35" s="68"/>
      <c r="J35" s="66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51"/>
    </row>
    <row r="36" spans="1:23" ht="12.75" customHeight="1">
      <c r="A36" s="250"/>
      <c r="B36" s="251"/>
      <c r="C36" s="252"/>
      <c r="D36" s="359"/>
      <c r="E36" s="359"/>
      <c r="F36" s="359"/>
      <c r="G36" s="80"/>
      <c r="H36" s="68"/>
      <c r="I36" s="68"/>
      <c r="J36" s="81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51"/>
    </row>
    <row r="37" spans="1:23" ht="12.75" customHeight="1">
      <c r="A37" s="250"/>
      <c r="B37" s="251"/>
      <c r="C37" s="252"/>
      <c r="D37" s="359"/>
      <c r="E37" s="359"/>
      <c r="F37" s="359"/>
      <c r="G37" s="80"/>
      <c r="H37" s="68"/>
      <c r="I37" s="68"/>
      <c r="J37" s="66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51"/>
    </row>
    <row r="38" spans="1:23" ht="12.75" customHeight="1">
      <c r="A38" s="250"/>
      <c r="B38" s="251"/>
      <c r="C38" s="252"/>
      <c r="D38" s="359"/>
      <c r="E38" s="359"/>
      <c r="F38" s="359"/>
      <c r="G38" s="80"/>
      <c r="H38" s="68"/>
      <c r="I38" s="68"/>
      <c r="J38" s="66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51"/>
    </row>
    <row r="39" spans="1:23" ht="12.75" customHeight="1">
      <c r="A39" s="253"/>
      <c r="B39" s="254"/>
      <c r="C39" s="255"/>
      <c r="D39" s="360"/>
      <c r="E39" s="360"/>
      <c r="F39" s="360"/>
      <c r="G39" s="82"/>
      <c r="H39" s="71"/>
      <c r="I39" s="71"/>
      <c r="J39" s="72"/>
      <c r="K39" s="73"/>
      <c r="L39" s="83"/>
      <c r="M39" s="83"/>
      <c r="N39" s="73"/>
      <c r="O39" s="73"/>
      <c r="P39" s="73"/>
      <c r="Q39" s="73"/>
      <c r="R39" s="73"/>
      <c r="S39" s="73"/>
      <c r="T39" s="73"/>
      <c r="U39" s="73"/>
      <c r="V39" s="73"/>
      <c r="W39" s="51"/>
    </row>
    <row r="40" spans="1:23" ht="3" customHeight="1">
      <c r="A40" s="84"/>
      <c r="B40" s="84"/>
      <c r="C40" s="84"/>
      <c r="D40" s="76"/>
      <c r="E40" s="76"/>
      <c r="F40" s="76"/>
      <c r="G40" s="76"/>
      <c r="H40" s="77"/>
      <c r="I40" s="77"/>
      <c r="J40" s="78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51"/>
    </row>
    <row r="41" spans="1:23" ht="12.75" customHeight="1">
      <c r="A41" s="240"/>
      <c r="B41" s="361"/>
      <c r="C41" s="362"/>
      <c r="D41" s="358"/>
      <c r="E41" s="358"/>
      <c r="F41" s="358"/>
      <c r="G41" s="79"/>
      <c r="H41" s="61"/>
      <c r="I41" s="61"/>
      <c r="J41" s="62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51"/>
    </row>
    <row r="42" spans="1:23" ht="12.75" customHeight="1">
      <c r="A42" s="250"/>
      <c r="B42" s="251"/>
      <c r="C42" s="252"/>
      <c r="D42" s="359"/>
      <c r="E42" s="359"/>
      <c r="F42" s="359"/>
      <c r="G42" s="80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51"/>
    </row>
    <row r="43" spans="1:23">
      <c r="A43" s="250"/>
      <c r="B43" s="251"/>
      <c r="C43" s="252"/>
      <c r="D43" s="359"/>
      <c r="E43" s="359"/>
      <c r="F43" s="359"/>
      <c r="G43" s="80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51"/>
    </row>
    <row r="44" spans="1:23">
      <c r="A44" s="250"/>
      <c r="B44" s="251"/>
      <c r="C44" s="252"/>
      <c r="D44" s="359"/>
      <c r="E44" s="359"/>
      <c r="F44" s="359"/>
      <c r="G44" s="80"/>
      <c r="H44" s="66"/>
      <c r="I44" s="66"/>
      <c r="J44" s="81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51"/>
    </row>
    <row r="45" spans="1:23">
      <c r="A45" s="250"/>
      <c r="B45" s="251"/>
      <c r="C45" s="252"/>
      <c r="D45" s="359"/>
      <c r="E45" s="359"/>
      <c r="F45" s="359"/>
      <c r="G45" s="80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51"/>
    </row>
    <row r="46" spans="1:23">
      <c r="A46" s="253"/>
      <c r="B46" s="254"/>
      <c r="C46" s="255"/>
      <c r="D46" s="360"/>
      <c r="E46" s="360"/>
      <c r="F46" s="360"/>
      <c r="G46" s="82"/>
      <c r="H46" s="85"/>
      <c r="I46" s="85"/>
      <c r="J46" s="72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51"/>
    </row>
    <row r="47" spans="1:23" ht="3" customHeight="1">
      <c r="A47" s="84"/>
      <c r="B47" s="84"/>
      <c r="C47" s="84"/>
      <c r="D47" s="76"/>
      <c r="E47" s="76"/>
      <c r="F47" s="76"/>
      <c r="G47" s="76"/>
      <c r="H47" s="77"/>
      <c r="I47" s="77"/>
      <c r="J47" s="78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51"/>
    </row>
    <row r="48" spans="1:23">
      <c r="A48" s="337"/>
      <c r="B48" s="338"/>
      <c r="C48" s="339"/>
      <c r="D48" s="346"/>
      <c r="E48" s="346"/>
      <c r="F48" s="346"/>
      <c r="G48" s="79"/>
      <c r="H48" s="86"/>
      <c r="I48" s="86"/>
      <c r="J48" s="62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51"/>
    </row>
    <row r="49" spans="1:23">
      <c r="A49" s="340"/>
      <c r="B49" s="341"/>
      <c r="C49" s="342"/>
      <c r="D49" s="347"/>
      <c r="E49" s="347"/>
      <c r="F49" s="347"/>
      <c r="G49" s="80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51"/>
    </row>
    <row r="50" spans="1:23">
      <c r="A50" s="340"/>
      <c r="B50" s="341"/>
      <c r="C50" s="342"/>
      <c r="D50" s="347"/>
      <c r="E50" s="347"/>
      <c r="F50" s="347"/>
      <c r="G50" s="80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51"/>
    </row>
    <row r="51" spans="1:23">
      <c r="A51" s="340"/>
      <c r="B51" s="341"/>
      <c r="C51" s="342"/>
      <c r="D51" s="347"/>
      <c r="E51" s="347"/>
      <c r="F51" s="347"/>
      <c r="G51" s="80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51"/>
    </row>
    <row r="52" spans="1:23">
      <c r="A52" s="340"/>
      <c r="B52" s="341"/>
      <c r="C52" s="342"/>
      <c r="D52" s="347"/>
      <c r="E52" s="347"/>
      <c r="F52" s="347"/>
      <c r="G52" s="80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51"/>
    </row>
    <row r="53" spans="1:23">
      <c r="A53" s="343"/>
      <c r="B53" s="344"/>
      <c r="C53" s="345"/>
      <c r="D53" s="348"/>
      <c r="E53" s="348"/>
      <c r="F53" s="348"/>
      <c r="G53" s="82"/>
      <c r="H53" s="85"/>
      <c r="I53" s="85"/>
      <c r="J53" s="72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51"/>
    </row>
    <row r="54" spans="1:23" ht="3" customHeight="1">
      <c r="A54" s="87"/>
      <c r="B54" s="59"/>
      <c r="C54" s="59"/>
      <c r="D54" s="59"/>
      <c r="E54" s="88"/>
      <c r="F54" s="88"/>
      <c r="G54" s="88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89"/>
      <c r="W54" s="51"/>
    </row>
    <row r="55" spans="1:23">
      <c r="A55" s="90"/>
      <c r="B55" s="90"/>
      <c r="C55" s="90"/>
      <c r="D55" s="90"/>
      <c r="E55" s="91"/>
      <c r="F55" s="92"/>
      <c r="G55" s="93"/>
      <c r="H55" s="90"/>
      <c r="I55" s="90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</row>
    <row r="56" spans="1:23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6" t="s">
        <v>41</v>
      </c>
      <c r="L56" s="56" t="s">
        <v>42</v>
      </c>
      <c r="M56" s="56" t="s">
        <v>43</v>
      </c>
      <c r="N56" s="56" t="s">
        <v>33</v>
      </c>
      <c r="O56" s="56" t="s">
        <v>44</v>
      </c>
      <c r="P56" s="56" t="s">
        <v>34</v>
      </c>
      <c r="Q56" s="56" t="s">
        <v>35</v>
      </c>
      <c r="R56" s="56" t="s">
        <v>36</v>
      </c>
      <c r="S56" s="56" t="s">
        <v>37</v>
      </c>
      <c r="T56" s="56" t="s">
        <v>38</v>
      </c>
      <c r="U56" s="56" t="s">
        <v>39</v>
      </c>
      <c r="V56" s="56" t="s">
        <v>40</v>
      </c>
      <c r="W56" s="51"/>
    </row>
    <row r="57" spans="1:23">
      <c r="A57" s="51"/>
      <c r="B57" s="51"/>
      <c r="C57" s="51"/>
      <c r="D57" s="51"/>
      <c r="E57" s="51"/>
      <c r="F57" s="51"/>
      <c r="G57" s="51"/>
      <c r="H57" s="51"/>
      <c r="I57" s="51"/>
      <c r="J57" s="94" t="s">
        <v>32</v>
      </c>
      <c r="K57" s="219" t="s">
        <v>48</v>
      </c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1"/>
      <c r="W57" s="51"/>
    </row>
    <row r="58" spans="1:23" ht="15.75">
      <c r="A58" s="51"/>
      <c r="B58" s="51"/>
      <c r="C58" s="51"/>
      <c r="D58" s="51"/>
      <c r="E58" s="51"/>
      <c r="F58" s="51"/>
      <c r="G58" s="51"/>
      <c r="H58" s="51"/>
      <c r="I58" s="51"/>
      <c r="J58" s="95">
        <v>1000</v>
      </c>
      <c r="K58" s="96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1"/>
    </row>
    <row r="59" spans="1:23" ht="15.75">
      <c r="A59" s="51"/>
      <c r="B59" s="51"/>
      <c r="C59" s="51"/>
      <c r="D59" s="51"/>
      <c r="E59" s="51"/>
      <c r="F59" s="51"/>
      <c r="G59" s="51"/>
      <c r="H59" s="51"/>
      <c r="I59" s="51"/>
      <c r="J59" s="95">
        <v>2000</v>
      </c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1"/>
    </row>
    <row r="60" spans="1:23" ht="15.75">
      <c r="A60" s="51"/>
      <c r="B60" s="51"/>
      <c r="C60" s="51"/>
      <c r="D60" s="51"/>
      <c r="E60" s="51"/>
      <c r="F60" s="51"/>
      <c r="G60" s="51"/>
      <c r="H60" s="51"/>
      <c r="I60" s="51"/>
      <c r="J60" s="95">
        <v>4000</v>
      </c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1"/>
    </row>
    <row r="61" spans="1:23" ht="15.75">
      <c r="A61" s="51"/>
      <c r="B61" s="51"/>
      <c r="C61" s="51"/>
      <c r="D61" s="51"/>
      <c r="E61" s="51"/>
      <c r="F61" s="51"/>
      <c r="G61" s="51"/>
      <c r="H61" s="51"/>
      <c r="I61" s="51"/>
      <c r="J61" s="95">
        <v>5000</v>
      </c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51"/>
    </row>
    <row r="62" spans="1:23" ht="15.75">
      <c r="A62" s="51"/>
      <c r="B62" s="51"/>
      <c r="C62" s="51"/>
      <c r="D62" s="51"/>
      <c r="E62" s="51"/>
      <c r="F62" s="51"/>
      <c r="G62" s="51"/>
      <c r="H62" s="51"/>
      <c r="I62" s="51"/>
      <c r="J62" s="95">
        <v>6000</v>
      </c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51"/>
    </row>
    <row r="63" spans="1:23" ht="15.75">
      <c r="A63" s="51"/>
      <c r="B63" s="51"/>
      <c r="C63" s="51"/>
      <c r="D63" s="51"/>
      <c r="E63" s="51"/>
      <c r="F63" s="51"/>
      <c r="G63" s="51"/>
      <c r="H63" s="51"/>
      <c r="I63" s="51"/>
      <c r="J63" s="95">
        <v>7000</v>
      </c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51"/>
    </row>
    <row r="64" spans="1:23" ht="15.75">
      <c r="A64" s="51"/>
      <c r="B64" s="51"/>
      <c r="C64" s="51"/>
      <c r="D64" s="51"/>
      <c r="E64" s="51"/>
      <c r="F64" s="51"/>
      <c r="G64" s="51"/>
      <c r="H64" s="51"/>
      <c r="I64" s="51"/>
      <c r="J64" s="95">
        <v>8000</v>
      </c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1"/>
    </row>
    <row r="65" spans="1:23" ht="15.75">
      <c r="A65" s="51"/>
      <c r="B65" s="51"/>
      <c r="C65" s="51"/>
      <c r="D65" s="51"/>
      <c r="E65" s="51"/>
      <c r="F65" s="51"/>
      <c r="G65" s="51"/>
      <c r="H65" s="51"/>
      <c r="I65" s="51"/>
      <c r="J65" s="95">
        <v>9000</v>
      </c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1"/>
    </row>
    <row r="66" spans="1:23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</row>
    <row r="67" spans="1:2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</row>
    <row r="68" spans="1:2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</row>
    <row r="69" spans="1:2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</row>
    <row r="70" spans="1:23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</row>
    <row r="71" spans="1:23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</row>
    <row r="72" spans="1:23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</row>
    <row r="73" spans="1:23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</row>
  </sheetData>
  <mergeCells count="53">
    <mergeCell ref="A24:C25"/>
    <mergeCell ref="S15:V15"/>
    <mergeCell ref="A16:G16"/>
    <mergeCell ref="A17:V17"/>
    <mergeCell ref="Q8:V8"/>
    <mergeCell ref="A11:F12"/>
    <mergeCell ref="G11:V11"/>
    <mergeCell ref="G12:V12"/>
    <mergeCell ref="A13:F14"/>
    <mergeCell ref="G13:N14"/>
    <mergeCell ref="O13:V13"/>
    <mergeCell ref="O14:R14"/>
    <mergeCell ref="S14:V14"/>
    <mergeCell ref="S1:V1"/>
    <mergeCell ref="C2:V2"/>
    <mergeCell ref="C3:V3"/>
    <mergeCell ref="C4:V4"/>
    <mergeCell ref="C5:V5"/>
    <mergeCell ref="K7:V7"/>
    <mergeCell ref="K8:P8"/>
    <mergeCell ref="K9:V10"/>
    <mergeCell ref="A9:J10"/>
    <mergeCell ref="K24:V24"/>
    <mergeCell ref="D24:F24"/>
    <mergeCell ref="A7:J8"/>
    <mergeCell ref="H16:V16"/>
    <mergeCell ref="A18:G22"/>
    <mergeCell ref="H18:V22"/>
    <mergeCell ref="A15:C15"/>
    <mergeCell ref="D15:F15"/>
    <mergeCell ref="G15:H15"/>
    <mergeCell ref="I15:N15"/>
    <mergeCell ref="O15:R15"/>
    <mergeCell ref="A23:V23"/>
    <mergeCell ref="K57:V57"/>
    <mergeCell ref="D34:D39"/>
    <mergeCell ref="E34:E39"/>
    <mergeCell ref="F34:F39"/>
    <mergeCell ref="G24:G25"/>
    <mergeCell ref="H24:I24"/>
    <mergeCell ref="A48:C53"/>
    <mergeCell ref="D48:D53"/>
    <mergeCell ref="E48:E53"/>
    <mergeCell ref="F48:F53"/>
    <mergeCell ref="A27:C32"/>
    <mergeCell ref="D27:D32"/>
    <mergeCell ref="E27:E32"/>
    <mergeCell ref="F27:F32"/>
    <mergeCell ref="A34:C39"/>
    <mergeCell ref="A41:C46"/>
    <mergeCell ref="D41:D46"/>
    <mergeCell ref="E41:E46"/>
    <mergeCell ref="F41:F46"/>
  </mergeCells>
  <hyperlinks>
    <hyperlink ref="A1" r:id="rId1"/>
  </hyperlinks>
  <printOptions verticalCentered="1"/>
  <pageMargins left="0.94488188976377963" right="0" top="0" bottom="0" header="0" footer="0"/>
  <pageSetup paperSize="5" scale="60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X66"/>
  <sheetViews>
    <sheetView zoomScale="60" zoomScaleNormal="60" workbookViewId="0">
      <selection activeCell="X16" sqref="X16"/>
    </sheetView>
  </sheetViews>
  <sheetFormatPr baseColWidth="10" defaultRowHeight="12.75"/>
  <cols>
    <col min="1" max="1" width="4.85546875" style="1" customWidth="1"/>
    <col min="2" max="2" width="14.5703125" style="1" customWidth="1"/>
    <col min="3" max="3" width="18.5703125" style="1" customWidth="1"/>
    <col min="4" max="4" width="10.5703125" style="1" customWidth="1"/>
    <col min="5" max="5" width="10.7109375" style="1" customWidth="1"/>
    <col min="6" max="6" width="11.7109375" style="1" customWidth="1"/>
    <col min="7" max="7" width="34.5703125" style="1" customWidth="1"/>
    <col min="8" max="9" width="10.7109375" style="1" customWidth="1"/>
    <col min="10" max="10" width="11.7109375" style="1" customWidth="1"/>
    <col min="11" max="22" width="10.140625" style="1" customWidth="1"/>
    <col min="23" max="16384" width="11.42578125" style="1"/>
  </cols>
  <sheetData>
    <row r="1" spans="1:24" ht="18">
      <c r="C1" s="387" t="s">
        <v>7</v>
      </c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4" ht="15.75">
      <c r="C2" s="388" t="s">
        <v>8</v>
      </c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</row>
    <row r="3" spans="1:24" ht="15.75">
      <c r="C3" s="388" t="s">
        <v>49</v>
      </c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"/>
    </row>
    <row r="4" spans="1:24" ht="15">
      <c r="C4" s="389" t="s">
        <v>53</v>
      </c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389"/>
      <c r="U4" s="389"/>
      <c r="V4" s="389"/>
    </row>
    <row r="5" spans="1:24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8"/>
      <c r="T5" s="19"/>
    </row>
    <row r="6" spans="1:24" ht="15" customHeight="1">
      <c r="A6" s="390" t="s">
        <v>5</v>
      </c>
      <c r="B6" s="391"/>
      <c r="C6" s="391"/>
      <c r="D6" s="391"/>
      <c r="E6" s="391"/>
      <c r="F6" s="391"/>
      <c r="G6" s="392"/>
      <c r="H6" s="392"/>
      <c r="I6" s="392"/>
      <c r="J6" s="392"/>
      <c r="K6" s="392"/>
      <c r="L6" s="392"/>
      <c r="M6" s="392"/>
      <c r="N6" s="392"/>
      <c r="O6" s="392"/>
      <c r="P6" s="392"/>
      <c r="Q6" s="392"/>
      <c r="R6" s="392"/>
      <c r="S6" s="392"/>
      <c r="T6" s="392"/>
      <c r="U6" s="392"/>
      <c r="V6" s="393"/>
    </row>
    <row r="7" spans="1:24" ht="15" customHeight="1">
      <c r="A7" s="394"/>
      <c r="B7" s="395"/>
      <c r="C7" s="395"/>
      <c r="D7" s="395"/>
      <c r="E7" s="395"/>
      <c r="F7" s="395"/>
      <c r="G7" s="396"/>
      <c r="H7" s="396"/>
      <c r="I7" s="396"/>
      <c r="J7" s="396"/>
      <c r="K7" s="396"/>
      <c r="L7" s="396"/>
      <c r="M7" s="396"/>
      <c r="N7" s="396"/>
      <c r="O7" s="396"/>
      <c r="P7" s="396"/>
      <c r="Q7" s="396"/>
      <c r="R7" s="396"/>
      <c r="S7" s="396"/>
      <c r="T7" s="396"/>
      <c r="U7" s="396"/>
      <c r="V7" s="397"/>
    </row>
    <row r="8" spans="1:24" ht="15" customHeight="1">
      <c r="A8" s="377" t="s">
        <v>55</v>
      </c>
      <c r="B8" s="378"/>
      <c r="C8" s="378"/>
      <c r="D8" s="378"/>
      <c r="E8" s="378"/>
      <c r="F8" s="378"/>
      <c r="G8" s="379"/>
      <c r="H8" s="379"/>
      <c r="I8" s="379"/>
      <c r="J8" s="379"/>
      <c r="K8" s="379"/>
      <c r="L8" s="379"/>
      <c r="M8" s="379"/>
      <c r="N8" s="379"/>
      <c r="O8" s="379"/>
      <c r="P8" s="379"/>
      <c r="Q8" s="379"/>
      <c r="R8" s="379"/>
      <c r="S8" s="379"/>
      <c r="T8" s="379"/>
      <c r="U8" s="379"/>
      <c r="V8" s="380"/>
    </row>
    <row r="9" spans="1:24" ht="15" customHeight="1">
      <c r="A9" s="381"/>
      <c r="B9" s="382"/>
      <c r="C9" s="382"/>
      <c r="D9" s="382"/>
      <c r="E9" s="382"/>
      <c r="F9" s="382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4"/>
    </row>
    <row r="10" spans="1:24" ht="15" customHeight="1">
      <c r="A10" s="385"/>
      <c r="B10" s="383"/>
      <c r="C10" s="383"/>
      <c r="D10" s="383"/>
      <c r="E10" s="383"/>
      <c r="F10" s="383"/>
      <c r="G10" s="383"/>
      <c r="H10" s="383"/>
      <c r="I10" s="383"/>
      <c r="J10" s="383"/>
      <c r="K10" s="383"/>
      <c r="L10" s="383"/>
      <c r="M10" s="383"/>
      <c r="N10" s="383"/>
      <c r="O10" s="383"/>
      <c r="P10" s="383"/>
      <c r="Q10" s="383"/>
      <c r="R10" s="383"/>
      <c r="S10" s="383"/>
      <c r="T10" s="383"/>
      <c r="U10" s="383"/>
      <c r="V10" s="384"/>
    </row>
    <row r="11" spans="1:24" ht="15" customHeight="1">
      <c r="A11" s="385"/>
      <c r="B11" s="386"/>
      <c r="C11" s="386"/>
      <c r="D11" s="386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4"/>
    </row>
    <row r="12" spans="1:24" ht="15" customHeight="1">
      <c r="A12" s="377" t="s">
        <v>54</v>
      </c>
      <c r="B12" s="378"/>
      <c r="C12" s="378"/>
      <c r="D12" s="378"/>
      <c r="E12" s="378"/>
      <c r="F12" s="378"/>
      <c r="G12" s="398"/>
      <c r="H12" s="398"/>
      <c r="I12" s="398"/>
      <c r="J12" s="398"/>
      <c r="K12" s="398"/>
      <c r="L12" s="398"/>
      <c r="M12" s="398"/>
      <c r="N12" s="398"/>
      <c r="O12" s="398"/>
      <c r="P12" s="398"/>
      <c r="Q12" s="398"/>
      <c r="R12" s="398"/>
      <c r="S12" s="398"/>
      <c r="T12" s="398"/>
      <c r="U12" s="398"/>
      <c r="V12" s="399"/>
    </row>
    <row r="13" spans="1:24" ht="15" customHeight="1">
      <c r="A13" s="381"/>
      <c r="B13" s="382"/>
      <c r="C13" s="382"/>
      <c r="D13" s="382"/>
      <c r="E13" s="382"/>
      <c r="F13" s="382"/>
      <c r="G13" s="400"/>
      <c r="H13" s="400"/>
      <c r="I13" s="400"/>
      <c r="J13" s="400"/>
      <c r="K13" s="400"/>
      <c r="L13" s="400"/>
      <c r="M13" s="400"/>
      <c r="N13" s="400"/>
      <c r="O13" s="400"/>
      <c r="P13" s="400"/>
      <c r="Q13" s="400"/>
      <c r="R13" s="400"/>
      <c r="S13" s="400"/>
      <c r="T13" s="400"/>
      <c r="U13" s="400"/>
      <c r="V13" s="401"/>
      <c r="W13" s="12"/>
      <c r="X13" s="12"/>
    </row>
    <row r="14" spans="1:24" ht="15" customHeight="1">
      <c r="A14" s="402"/>
      <c r="B14" s="400"/>
      <c r="C14" s="400"/>
      <c r="D14" s="400"/>
      <c r="E14" s="400"/>
      <c r="F14" s="400"/>
      <c r="G14" s="400"/>
      <c r="H14" s="400"/>
      <c r="I14" s="400"/>
      <c r="J14" s="400"/>
      <c r="K14" s="400"/>
      <c r="L14" s="400"/>
      <c r="M14" s="400"/>
      <c r="N14" s="400"/>
      <c r="O14" s="400"/>
      <c r="P14" s="400"/>
      <c r="Q14" s="400"/>
      <c r="R14" s="400"/>
      <c r="S14" s="400"/>
      <c r="T14" s="400"/>
      <c r="U14" s="400"/>
      <c r="V14" s="401"/>
    </row>
    <row r="15" spans="1:24" ht="15" customHeight="1">
      <c r="A15" s="403"/>
      <c r="B15" s="404"/>
      <c r="C15" s="404"/>
      <c r="D15" s="404"/>
      <c r="E15" s="404"/>
      <c r="F15" s="404"/>
      <c r="G15" s="404"/>
      <c r="H15" s="404"/>
      <c r="I15" s="404"/>
      <c r="J15" s="404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5"/>
    </row>
    <row r="16" spans="1:24" ht="15" customHeight="1">
      <c r="A16" s="377" t="s">
        <v>58</v>
      </c>
      <c r="B16" s="398"/>
      <c r="C16" s="398"/>
      <c r="D16" s="398"/>
      <c r="E16" s="398"/>
      <c r="F16" s="398"/>
      <c r="G16" s="398"/>
      <c r="H16" s="398"/>
      <c r="I16" s="398"/>
      <c r="J16" s="398"/>
      <c r="K16" s="398"/>
      <c r="L16" s="398"/>
      <c r="M16" s="398"/>
      <c r="N16" s="398"/>
      <c r="O16" s="398"/>
      <c r="P16" s="398"/>
      <c r="Q16" s="398"/>
      <c r="R16" s="398"/>
      <c r="S16" s="398"/>
      <c r="T16" s="398"/>
      <c r="U16" s="398"/>
      <c r="V16" s="399"/>
    </row>
    <row r="17" spans="1:22" ht="15" customHeight="1">
      <c r="A17" s="402"/>
      <c r="B17" s="406"/>
      <c r="C17" s="406"/>
      <c r="D17" s="406"/>
      <c r="E17" s="406"/>
      <c r="F17" s="406"/>
      <c r="G17" s="406"/>
      <c r="H17" s="406"/>
      <c r="I17" s="406"/>
      <c r="J17" s="406"/>
      <c r="K17" s="406"/>
      <c r="L17" s="406"/>
      <c r="M17" s="406"/>
      <c r="N17" s="406"/>
      <c r="O17" s="406"/>
      <c r="P17" s="406"/>
      <c r="Q17" s="406"/>
      <c r="R17" s="406"/>
      <c r="S17" s="406"/>
      <c r="T17" s="406"/>
      <c r="U17" s="406"/>
      <c r="V17" s="401"/>
    </row>
    <row r="18" spans="1:22" ht="15" customHeight="1">
      <c r="A18" s="402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6"/>
      <c r="O18" s="406"/>
      <c r="P18" s="406"/>
      <c r="Q18" s="406"/>
      <c r="R18" s="406"/>
      <c r="S18" s="406"/>
      <c r="T18" s="406"/>
      <c r="U18" s="406"/>
      <c r="V18" s="401"/>
    </row>
    <row r="19" spans="1:22" ht="15" customHeight="1">
      <c r="A19" s="403"/>
      <c r="B19" s="404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5"/>
    </row>
    <row r="20" spans="1:22" ht="15" customHeight="1">
      <c r="A20" s="407"/>
      <c r="B20" s="398"/>
      <c r="C20" s="398"/>
      <c r="D20" s="398"/>
      <c r="E20" s="398"/>
      <c r="F20" s="398"/>
      <c r="G20" s="398"/>
      <c r="H20" s="398"/>
      <c r="I20" s="398"/>
      <c r="J20" s="398"/>
      <c r="K20" s="398"/>
      <c r="L20" s="398"/>
      <c r="M20" s="398"/>
      <c r="N20" s="398"/>
      <c r="O20" s="398"/>
      <c r="P20" s="398"/>
      <c r="Q20" s="398"/>
      <c r="R20" s="398"/>
      <c r="S20" s="398"/>
      <c r="T20" s="398"/>
      <c r="U20" s="398"/>
      <c r="V20" s="399"/>
    </row>
    <row r="21" spans="1:22" ht="15" customHeight="1">
      <c r="A21" s="402"/>
      <c r="B21" s="406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6"/>
      <c r="N21" s="406"/>
      <c r="O21" s="406"/>
      <c r="P21" s="406"/>
      <c r="Q21" s="406"/>
      <c r="R21" s="406"/>
      <c r="S21" s="406"/>
      <c r="T21" s="406"/>
      <c r="U21" s="406"/>
      <c r="V21" s="401"/>
    </row>
    <row r="22" spans="1:22" ht="15" customHeight="1">
      <c r="A22" s="402"/>
      <c r="B22" s="406"/>
      <c r="C22" s="406"/>
      <c r="D22" s="406"/>
      <c r="E22" s="406"/>
      <c r="F22" s="406"/>
      <c r="G22" s="406"/>
      <c r="H22" s="406"/>
      <c r="I22" s="406"/>
      <c r="J22" s="406"/>
      <c r="K22" s="406"/>
      <c r="L22" s="406"/>
      <c r="M22" s="406"/>
      <c r="N22" s="406"/>
      <c r="O22" s="406"/>
      <c r="P22" s="406"/>
      <c r="Q22" s="406"/>
      <c r="R22" s="406"/>
      <c r="S22" s="406"/>
      <c r="T22" s="406"/>
      <c r="U22" s="406"/>
      <c r="V22" s="401"/>
    </row>
    <row r="23" spans="1:22" ht="15" customHeight="1">
      <c r="A23" s="403"/>
      <c r="B23" s="404"/>
      <c r="C23" s="404"/>
      <c r="D23" s="404"/>
      <c r="E23" s="404"/>
      <c r="F23" s="404"/>
      <c r="G23" s="404"/>
      <c r="H23" s="404"/>
      <c r="I23" s="404"/>
      <c r="J23" s="404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5"/>
    </row>
    <row r="24" spans="1:22" ht="15" customHeight="1">
      <c r="A24" s="407" t="s">
        <v>56</v>
      </c>
      <c r="B24" s="398"/>
      <c r="C24" s="398"/>
      <c r="D24" s="398"/>
      <c r="E24" s="398"/>
      <c r="F24" s="398"/>
      <c r="G24" s="398"/>
      <c r="H24" s="398"/>
      <c r="I24" s="398"/>
      <c r="J24" s="398"/>
      <c r="K24" s="398"/>
      <c r="L24" s="398"/>
      <c r="M24" s="398"/>
      <c r="N24" s="398"/>
      <c r="O24" s="398"/>
      <c r="P24" s="398"/>
      <c r="Q24" s="398"/>
      <c r="R24" s="398"/>
      <c r="S24" s="398"/>
      <c r="T24" s="398"/>
      <c r="U24" s="398"/>
      <c r="V24" s="399"/>
    </row>
    <row r="25" spans="1:22" ht="15" customHeight="1">
      <c r="A25" s="402"/>
      <c r="B25" s="406"/>
      <c r="C25" s="406"/>
      <c r="D25" s="406"/>
      <c r="E25" s="406"/>
      <c r="F25" s="406"/>
      <c r="G25" s="406"/>
      <c r="H25" s="406"/>
      <c r="I25" s="406"/>
      <c r="J25" s="406"/>
      <c r="K25" s="406"/>
      <c r="L25" s="406"/>
      <c r="M25" s="406"/>
      <c r="N25" s="406"/>
      <c r="O25" s="406"/>
      <c r="P25" s="406"/>
      <c r="Q25" s="406"/>
      <c r="R25" s="406"/>
      <c r="S25" s="406"/>
      <c r="T25" s="406"/>
      <c r="U25" s="406"/>
      <c r="V25" s="401"/>
    </row>
    <row r="26" spans="1:22" ht="15" customHeight="1">
      <c r="A26" s="402"/>
      <c r="B26" s="406"/>
      <c r="C26" s="406"/>
      <c r="D26" s="406"/>
      <c r="E26" s="406"/>
      <c r="F26" s="406"/>
      <c r="G26" s="406"/>
      <c r="H26" s="406"/>
      <c r="I26" s="406"/>
      <c r="J26" s="406"/>
      <c r="K26" s="406"/>
      <c r="L26" s="406"/>
      <c r="M26" s="406"/>
      <c r="N26" s="406"/>
      <c r="O26" s="406"/>
      <c r="P26" s="406"/>
      <c r="Q26" s="406"/>
      <c r="R26" s="406"/>
      <c r="S26" s="406"/>
      <c r="T26" s="406"/>
      <c r="U26" s="406"/>
      <c r="V26" s="401"/>
    </row>
    <row r="27" spans="1:22" ht="15" customHeight="1">
      <c r="A27" s="403"/>
      <c r="B27" s="404"/>
      <c r="C27" s="404"/>
      <c r="D27" s="404"/>
      <c r="E27" s="404"/>
      <c r="F27" s="404"/>
      <c r="G27" s="404"/>
      <c r="H27" s="404"/>
      <c r="I27" s="404"/>
      <c r="J27" s="404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5"/>
    </row>
    <row r="28" spans="1:22" ht="15" customHeight="1">
      <c r="A28" s="407" t="s">
        <v>57</v>
      </c>
      <c r="B28" s="398"/>
      <c r="C28" s="398"/>
      <c r="D28" s="398"/>
      <c r="E28" s="398"/>
      <c r="F28" s="398"/>
      <c r="G28" s="398"/>
      <c r="H28" s="398"/>
      <c r="I28" s="398"/>
      <c r="J28" s="398"/>
      <c r="K28" s="398"/>
      <c r="L28" s="398"/>
      <c r="M28" s="398"/>
      <c r="N28" s="398"/>
      <c r="O28" s="398"/>
      <c r="P28" s="398"/>
      <c r="Q28" s="398"/>
      <c r="R28" s="398"/>
      <c r="S28" s="398"/>
      <c r="T28" s="398"/>
      <c r="U28" s="398"/>
      <c r="V28" s="399"/>
    </row>
    <row r="29" spans="1:22" ht="15" customHeight="1">
      <c r="A29" s="402"/>
      <c r="B29" s="406"/>
      <c r="C29" s="406"/>
      <c r="D29" s="406"/>
      <c r="E29" s="406"/>
      <c r="F29" s="406"/>
      <c r="G29" s="406"/>
      <c r="H29" s="406"/>
      <c r="I29" s="406"/>
      <c r="J29" s="406"/>
      <c r="K29" s="406"/>
      <c r="L29" s="406"/>
      <c r="M29" s="406"/>
      <c r="N29" s="406"/>
      <c r="O29" s="406"/>
      <c r="P29" s="406"/>
      <c r="Q29" s="406"/>
      <c r="R29" s="406"/>
      <c r="S29" s="406"/>
      <c r="T29" s="406"/>
      <c r="U29" s="406"/>
      <c r="V29" s="401"/>
    </row>
    <row r="30" spans="1:22" ht="15" customHeight="1">
      <c r="A30" s="402"/>
      <c r="B30" s="406"/>
      <c r="C30" s="406"/>
      <c r="D30" s="406"/>
      <c r="E30" s="406"/>
      <c r="F30" s="406"/>
      <c r="G30" s="406"/>
      <c r="H30" s="406"/>
      <c r="I30" s="406"/>
      <c r="J30" s="406"/>
      <c r="K30" s="406"/>
      <c r="L30" s="406"/>
      <c r="M30" s="406"/>
      <c r="N30" s="406"/>
      <c r="O30" s="406"/>
      <c r="P30" s="406"/>
      <c r="Q30" s="406"/>
      <c r="R30" s="406"/>
      <c r="S30" s="406"/>
      <c r="T30" s="406"/>
      <c r="U30" s="406"/>
      <c r="V30" s="401"/>
    </row>
    <row r="31" spans="1:22" ht="15" customHeight="1">
      <c r="A31" s="403"/>
      <c r="B31" s="404"/>
      <c r="C31" s="404"/>
      <c r="D31" s="404"/>
      <c r="E31" s="404"/>
      <c r="F31" s="404"/>
      <c r="G31" s="404"/>
      <c r="H31" s="404"/>
      <c r="I31" s="404"/>
      <c r="J31" s="404"/>
      <c r="K31" s="404"/>
      <c r="L31" s="404"/>
      <c r="M31" s="404"/>
      <c r="N31" s="404"/>
      <c r="O31" s="404"/>
      <c r="P31" s="404"/>
      <c r="Q31" s="404"/>
      <c r="R31" s="404"/>
      <c r="S31" s="404"/>
      <c r="T31" s="404"/>
      <c r="U31" s="404"/>
      <c r="V31" s="405"/>
    </row>
    <row r="32" spans="1:22" ht="15" customHeight="1">
      <c r="A32" s="409"/>
      <c r="B32" s="398"/>
      <c r="C32" s="398"/>
      <c r="D32" s="398"/>
      <c r="E32" s="398"/>
      <c r="F32" s="398"/>
      <c r="G32" s="398"/>
      <c r="H32" s="398"/>
      <c r="I32" s="398"/>
      <c r="J32" s="398"/>
      <c r="K32" s="398"/>
      <c r="L32" s="398"/>
      <c r="M32" s="398"/>
      <c r="N32" s="398"/>
      <c r="O32" s="398"/>
      <c r="P32" s="398"/>
      <c r="Q32" s="398"/>
      <c r="R32" s="398"/>
      <c r="S32" s="398"/>
      <c r="T32" s="398"/>
      <c r="U32" s="398"/>
      <c r="V32" s="399"/>
    </row>
    <row r="33" spans="1:22" ht="15" customHeight="1">
      <c r="A33" s="402"/>
      <c r="B33" s="406"/>
      <c r="C33" s="406"/>
      <c r="D33" s="406"/>
      <c r="E33" s="406"/>
      <c r="F33" s="406"/>
      <c r="G33" s="406"/>
      <c r="H33" s="406"/>
      <c r="I33" s="406"/>
      <c r="J33" s="406"/>
      <c r="K33" s="406"/>
      <c r="L33" s="406"/>
      <c r="M33" s="406"/>
      <c r="N33" s="406"/>
      <c r="O33" s="406"/>
      <c r="P33" s="406"/>
      <c r="Q33" s="406"/>
      <c r="R33" s="406"/>
      <c r="S33" s="406"/>
      <c r="T33" s="406"/>
      <c r="U33" s="406"/>
      <c r="V33" s="401"/>
    </row>
    <row r="34" spans="1:22" ht="15" customHeight="1">
      <c r="A34" s="402"/>
      <c r="B34" s="406"/>
      <c r="C34" s="406"/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06"/>
      <c r="O34" s="406"/>
      <c r="P34" s="406"/>
      <c r="Q34" s="406"/>
      <c r="R34" s="406"/>
      <c r="S34" s="406"/>
      <c r="T34" s="406"/>
      <c r="U34" s="406"/>
      <c r="V34" s="401"/>
    </row>
    <row r="35" spans="1:22" ht="15" customHeight="1">
      <c r="A35" s="402"/>
      <c r="B35" s="406"/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6"/>
      <c r="P35" s="406"/>
      <c r="Q35" s="406"/>
      <c r="R35" s="406"/>
      <c r="S35" s="406"/>
      <c r="T35" s="406"/>
      <c r="U35" s="406"/>
      <c r="V35" s="401"/>
    </row>
    <row r="36" spans="1:22" ht="15" customHeight="1">
      <c r="A36" s="402"/>
      <c r="B36" s="406"/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6"/>
      <c r="P36" s="406"/>
      <c r="Q36" s="406"/>
      <c r="R36" s="406"/>
      <c r="S36" s="406"/>
      <c r="T36" s="406"/>
      <c r="U36" s="406"/>
      <c r="V36" s="401"/>
    </row>
    <row r="37" spans="1:22" ht="15" customHeight="1">
      <c r="A37" s="402"/>
      <c r="B37" s="406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1"/>
    </row>
    <row r="38" spans="1:22" ht="15" customHeight="1">
      <c r="A38" s="402"/>
      <c r="B38" s="406"/>
      <c r="C38" s="406"/>
      <c r="D38" s="406"/>
      <c r="E38" s="406"/>
      <c r="F38" s="406"/>
      <c r="G38" s="406"/>
      <c r="H38" s="406"/>
      <c r="I38" s="406"/>
      <c r="J38" s="406"/>
      <c r="K38" s="406"/>
      <c r="L38" s="406"/>
      <c r="M38" s="406"/>
      <c r="N38" s="406"/>
      <c r="O38" s="406"/>
      <c r="P38" s="406"/>
      <c r="Q38" s="406"/>
      <c r="R38" s="406"/>
      <c r="S38" s="406"/>
      <c r="T38" s="406"/>
      <c r="U38" s="406"/>
      <c r="V38" s="401"/>
    </row>
    <row r="39" spans="1:22" ht="15" customHeight="1">
      <c r="A39" s="402"/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6"/>
      <c r="O39" s="406"/>
      <c r="P39" s="406"/>
      <c r="Q39" s="406"/>
      <c r="R39" s="406"/>
      <c r="S39" s="406"/>
      <c r="T39" s="406"/>
      <c r="U39" s="406"/>
      <c r="V39" s="401"/>
    </row>
    <row r="40" spans="1:22" ht="15" customHeight="1">
      <c r="A40" s="402"/>
      <c r="B40" s="406"/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6"/>
      <c r="P40" s="406"/>
      <c r="Q40" s="406"/>
      <c r="R40" s="406"/>
      <c r="S40" s="406"/>
      <c r="T40" s="406"/>
      <c r="U40" s="406"/>
      <c r="V40" s="401"/>
    </row>
    <row r="41" spans="1:22" ht="15" customHeight="1">
      <c r="A41" s="402"/>
      <c r="B41" s="406"/>
      <c r="C41" s="406"/>
      <c r="D41" s="406"/>
      <c r="E41" s="406"/>
      <c r="F41" s="406"/>
      <c r="G41" s="406"/>
      <c r="H41" s="406"/>
      <c r="I41" s="406"/>
      <c r="J41" s="406"/>
      <c r="K41" s="406"/>
      <c r="L41" s="406"/>
      <c r="M41" s="406"/>
      <c r="N41" s="406"/>
      <c r="O41" s="406"/>
      <c r="P41" s="406"/>
      <c r="Q41" s="406"/>
      <c r="R41" s="406"/>
      <c r="S41" s="406"/>
      <c r="T41" s="406"/>
      <c r="U41" s="406"/>
      <c r="V41" s="401"/>
    </row>
    <row r="42" spans="1:22" ht="15" customHeight="1">
      <c r="A42" s="402"/>
      <c r="B42" s="406"/>
      <c r="C42" s="406"/>
      <c r="D42" s="406"/>
      <c r="E42" s="406"/>
      <c r="F42" s="406"/>
      <c r="G42" s="406"/>
      <c r="H42" s="406"/>
      <c r="I42" s="406"/>
      <c r="J42" s="406"/>
      <c r="K42" s="406"/>
      <c r="L42" s="406"/>
      <c r="M42" s="406"/>
      <c r="N42" s="406"/>
      <c r="O42" s="406"/>
      <c r="P42" s="406"/>
      <c r="Q42" s="406"/>
      <c r="R42" s="406"/>
      <c r="S42" s="406"/>
      <c r="T42" s="406"/>
      <c r="U42" s="406"/>
      <c r="V42" s="401"/>
    </row>
    <row r="43" spans="1:22" ht="15" customHeight="1">
      <c r="A43" s="402"/>
      <c r="B43" s="406"/>
      <c r="C43" s="406"/>
      <c r="D43" s="406"/>
      <c r="E43" s="406"/>
      <c r="F43" s="406"/>
      <c r="G43" s="406"/>
      <c r="H43" s="406"/>
      <c r="I43" s="406"/>
      <c r="J43" s="406"/>
      <c r="K43" s="406"/>
      <c r="L43" s="406"/>
      <c r="M43" s="406"/>
      <c r="N43" s="406"/>
      <c r="O43" s="406"/>
      <c r="P43" s="406"/>
      <c r="Q43" s="406"/>
      <c r="R43" s="406"/>
      <c r="S43" s="406"/>
      <c r="T43" s="406"/>
      <c r="U43" s="406"/>
      <c r="V43" s="401"/>
    </row>
    <row r="44" spans="1:22" ht="15" customHeight="1">
      <c r="A44" s="402"/>
      <c r="B44" s="406"/>
      <c r="C44" s="406"/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6"/>
      <c r="P44" s="406"/>
      <c r="Q44" s="406"/>
      <c r="R44" s="406"/>
      <c r="S44" s="406"/>
      <c r="T44" s="406"/>
      <c r="U44" s="406"/>
      <c r="V44" s="401"/>
    </row>
    <row r="45" spans="1:22" ht="15" customHeight="1">
      <c r="A45" s="402"/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1"/>
    </row>
    <row r="46" spans="1:22" ht="15" customHeight="1">
      <c r="A46" s="402"/>
      <c r="B46" s="406"/>
      <c r="C46" s="406"/>
      <c r="D46" s="406"/>
      <c r="E46" s="406"/>
      <c r="F46" s="406"/>
      <c r="G46" s="406"/>
      <c r="H46" s="406"/>
      <c r="I46" s="406"/>
      <c r="J46" s="406"/>
      <c r="K46" s="406"/>
      <c r="L46" s="406"/>
      <c r="M46" s="406"/>
      <c r="N46" s="406"/>
      <c r="O46" s="406"/>
      <c r="P46" s="406"/>
      <c r="Q46" s="406"/>
      <c r="R46" s="406"/>
      <c r="S46" s="406"/>
      <c r="T46" s="406"/>
      <c r="U46" s="406"/>
      <c r="V46" s="401"/>
    </row>
    <row r="47" spans="1:22" ht="15" customHeight="1">
      <c r="A47" s="402"/>
      <c r="B47" s="406"/>
      <c r="C47" s="406"/>
      <c r="D47" s="406"/>
      <c r="E47" s="406"/>
      <c r="F47" s="406"/>
      <c r="G47" s="406"/>
      <c r="H47" s="406"/>
      <c r="I47" s="406"/>
      <c r="J47" s="406"/>
      <c r="K47" s="406"/>
      <c r="L47" s="406"/>
      <c r="M47" s="406"/>
      <c r="N47" s="406"/>
      <c r="O47" s="406"/>
      <c r="P47" s="406"/>
      <c r="Q47" s="406"/>
      <c r="R47" s="406"/>
      <c r="S47" s="406"/>
      <c r="T47" s="406"/>
      <c r="U47" s="406"/>
      <c r="V47" s="401"/>
    </row>
    <row r="48" spans="1:22" ht="15" customHeight="1">
      <c r="A48" s="402"/>
      <c r="B48" s="406"/>
      <c r="C48" s="406"/>
      <c r="D48" s="406"/>
      <c r="E48" s="406"/>
      <c r="F48" s="406"/>
      <c r="G48" s="406"/>
      <c r="H48" s="406"/>
      <c r="I48" s="406"/>
      <c r="J48" s="406"/>
      <c r="K48" s="406"/>
      <c r="L48" s="406"/>
      <c r="M48" s="406"/>
      <c r="N48" s="406"/>
      <c r="O48" s="406"/>
      <c r="P48" s="406"/>
      <c r="Q48" s="406"/>
      <c r="R48" s="406"/>
      <c r="S48" s="406"/>
      <c r="T48" s="406"/>
      <c r="U48" s="406"/>
      <c r="V48" s="401"/>
    </row>
    <row r="49" spans="1:22" ht="15" customHeight="1">
      <c r="A49" s="402"/>
      <c r="B49" s="406"/>
      <c r="C49" s="406"/>
      <c r="D49" s="406"/>
      <c r="E49" s="406"/>
      <c r="F49" s="406"/>
      <c r="G49" s="406"/>
      <c r="H49" s="406"/>
      <c r="I49" s="406"/>
      <c r="J49" s="406"/>
      <c r="K49" s="406"/>
      <c r="L49" s="406"/>
      <c r="M49" s="406"/>
      <c r="N49" s="406"/>
      <c r="O49" s="406"/>
      <c r="P49" s="406"/>
      <c r="Q49" s="406"/>
      <c r="R49" s="406"/>
      <c r="S49" s="406"/>
      <c r="T49" s="406"/>
      <c r="U49" s="406"/>
      <c r="V49" s="401"/>
    </row>
    <row r="50" spans="1:22" ht="15" customHeight="1">
      <c r="A50" s="402"/>
      <c r="B50" s="406"/>
      <c r="C50" s="406"/>
      <c r="D50" s="406"/>
      <c r="E50" s="406"/>
      <c r="F50" s="406"/>
      <c r="G50" s="406"/>
      <c r="H50" s="406"/>
      <c r="I50" s="406"/>
      <c r="J50" s="406"/>
      <c r="K50" s="406"/>
      <c r="L50" s="406"/>
      <c r="M50" s="406"/>
      <c r="N50" s="406"/>
      <c r="O50" s="406"/>
      <c r="P50" s="406"/>
      <c r="Q50" s="406"/>
      <c r="R50" s="406"/>
      <c r="S50" s="406"/>
      <c r="T50" s="406"/>
      <c r="U50" s="406"/>
      <c r="V50" s="401"/>
    </row>
    <row r="51" spans="1:22" ht="15" customHeight="1">
      <c r="A51" s="402"/>
      <c r="B51" s="406"/>
      <c r="C51" s="406"/>
      <c r="D51" s="406"/>
      <c r="E51" s="406"/>
      <c r="F51" s="406"/>
      <c r="G51" s="406"/>
      <c r="H51" s="406"/>
      <c r="I51" s="406"/>
      <c r="J51" s="406"/>
      <c r="K51" s="406"/>
      <c r="L51" s="406"/>
      <c r="M51" s="406"/>
      <c r="N51" s="406"/>
      <c r="O51" s="406"/>
      <c r="P51" s="406"/>
      <c r="Q51" s="406"/>
      <c r="R51" s="406"/>
      <c r="S51" s="406"/>
      <c r="T51" s="406"/>
      <c r="U51" s="406"/>
      <c r="V51" s="401"/>
    </row>
    <row r="52" spans="1:22" ht="15" customHeight="1">
      <c r="A52" s="403"/>
      <c r="B52" s="404"/>
      <c r="C52" s="404"/>
      <c r="D52" s="404"/>
      <c r="E52" s="404"/>
      <c r="F52" s="404"/>
      <c r="G52" s="404"/>
      <c r="H52" s="404"/>
      <c r="I52" s="404"/>
      <c r="J52" s="404"/>
      <c r="K52" s="404"/>
      <c r="L52" s="404"/>
      <c r="M52" s="404"/>
      <c r="N52" s="404"/>
      <c r="O52" s="404"/>
      <c r="P52" s="404"/>
      <c r="Q52" s="404"/>
      <c r="R52" s="404"/>
      <c r="S52" s="404"/>
      <c r="T52" s="404"/>
      <c r="U52" s="404"/>
      <c r="V52" s="405"/>
    </row>
    <row r="53" spans="1:22" ht="1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</row>
    <row r="54" spans="1:22" ht="3" customHeight="1">
      <c r="A54" s="25"/>
      <c r="B54" s="26"/>
      <c r="C54" s="26"/>
      <c r="D54" s="26"/>
      <c r="E54" s="28"/>
      <c r="F54" s="28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7"/>
    </row>
    <row r="55" spans="1:22">
      <c r="A55" s="8"/>
      <c r="B55" s="8"/>
      <c r="C55" s="8"/>
      <c r="D55" s="8"/>
      <c r="E55" s="30"/>
      <c r="F55" s="31"/>
      <c r="G55" s="8"/>
      <c r="H55" s="8"/>
      <c r="I55" s="8"/>
    </row>
    <row r="56" spans="1:22">
      <c r="J56" s="21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</row>
    <row r="57" spans="1:22">
      <c r="J57" s="22"/>
      <c r="K57" s="408"/>
      <c r="L57" s="408"/>
      <c r="M57" s="408"/>
      <c r="N57" s="408"/>
      <c r="O57" s="408"/>
      <c r="P57" s="408"/>
      <c r="Q57" s="408"/>
      <c r="R57" s="408"/>
      <c r="S57" s="408"/>
      <c r="T57" s="408"/>
      <c r="U57" s="408"/>
      <c r="V57" s="408"/>
    </row>
    <row r="58" spans="1:22" ht="15.75">
      <c r="J58" s="23"/>
      <c r="K58" s="24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</row>
    <row r="59" spans="1:22" ht="15.75">
      <c r="J59" s="23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</row>
    <row r="60" spans="1:22" ht="15.75">
      <c r="J60" s="23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</row>
    <row r="61" spans="1:22" ht="15.75">
      <c r="J61" s="23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</row>
    <row r="62" spans="1:22" ht="15.75">
      <c r="J62" s="23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</row>
    <row r="63" spans="1:22" ht="15.75">
      <c r="J63" s="23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</row>
    <row r="64" spans="1:22" ht="15.75">
      <c r="J64" s="23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</row>
    <row r="65" spans="10:22" ht="15.75">
      <c r="J65" s="23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</row>
    <row r="66" spans="10:22" ht="15.75">
      <c r="J66" s="23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</row>
  </sheetData>
  <mergeCells count="13">
    <mergeCell ref="A12:V15"/>
    <mergeCell ref="A16:V19"/>
    <mergeCell ref="A20:V23"/>
    <mergeCell ref="K57:V57"/>
    <mergeCell ref="A24:V27"/>
    <mergeCell ref="A28:V31"/>
    <mergeCell ref="A32:V52"/>
    <mergeCell ref="A8:V11"/>
    <mergeCell ref="C1:V1"/>
    <mergeCell ref="C2:V2"/>
    <mergeCell ref="C4:V4"/>
    <mergeCell ref="C3:V3"/>
    <mergeCell ref="A6:V7"/>
  </mergeCells>
  <phoneticPr fontId="4" type="noConversion"/>
  <printOptions verticalCentered="1"/>
  <pageMargins left="0.98425196850393704" right="0" top="0" bottom="0" header="0" footer="0"/>
  <pageSetup paperSize="120" scale="6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X67"/>
  <sheetViews>
    <sheetView zoomScale="60" zoomScaleNormal="60" workbookViewId="0">
      <selection activeCell="F41" sqref="F41:F47"/>
    </sheetView>
  </sheetViews>
  <sheetFormatPr baseColWidth="10" defaultRowHeight="12.75"/>
  <cols>
    <col min="1" max="1" width="4.85546875" style="1" customWidth="1"/>
    <col min="2" max="2" width="14.5703125" style="1" customWidth="1"/>
    <col min="3" max="3" width="16" style="1" customWidth="1"/>
    <col min="4" max="4" width="10.5703125" style="1" customWidth="1"/>
    <col min="5" max="5" width="10.7109375" style="1" customWidth="1"/>
    <col min="6" max="6" width="14" style="1" customWidth="1"/>
    <col min="7" max="7" width="33.140625" style="1" customWidth="1"/>
    <col min="8" max="8" width="12.42578125" style="1" customWidth="1"/>
    <col min="9" max="9" width="10.7109375" style="1" customWidth="1"/>
    <col min="10" max="10" width="13.42578125" style="1" customWidth="1"/>
    <col min="11" max="22" width="10.140625" style="1" customWidth="1"/>
    <col min="23" max="16384" width="11.42578125" style="1"/>
  </cols>
  <sheetData>
    <row r="1" spans="1:24" ht="20.25" customHeight="1">
      <c r="S1" s="474" t="s">
        <v>59</v>
      </c>
      <c r="T1" s="475"/>
      <c r="U1" s="475"/>
      <c r="V1" s="475"/>
    </row>
    <row r="2" spans="1:24" ht="18">
      <c r="C2" s="387" t="s">
        <v>7</v>
      </c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</row>
    <row r="3" spans="1:24" ht="15.75">
      <c r="C3" s="388" t="s">
        <v>8</v>
      </c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</row>
    <row r="4" spans="1:24" ht="15.75">
      <c r="C4" s="388" t="s">
        <v>49</v>
      </c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"/>
    </row>
    <row r="5" spans="1:24" ht="15">
      <c r="C5" s="389" t="s">
        <v>53</v>
      </c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89"/>
      <c r="P5" s="389"/>
      <c r="Q5" s="389"/>
      <c r="R5" s="389"/>
      <c r="S5" s="389"/>
      <c r="T5" s="389"/>
      <c r="U5" s="389"/>
      <c r="V5" s="389"/>
    </row>
    <row r="6" spans="1:24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8"/>
      <c r="T6" s="19" t="s">
        <v>52</v>
      </c>
    </row>
    <row r="7" spans="1:24" ht="15" customHeight="1">
      <c r="A7" s="410" t="s">
        <v>5</v>
      </c>
      <c r="B7" s="411"/>
      <c r="C7" s="411"/>
      <c r="D7" s="411"/>
      <c r="E7" s="411"/>
      <c r="F7" s="412"/>
      <c r="G7" s="413" t="s">
        <v>21</v>
      </c>
      <c r="H7" s="414"/>
      <c r="I7" s="414"/>
      <c r="J7" s="415"/>
      <c r="K7" s="416" t="s">
        <v>19</v>
      </c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8"/>
    </row>
    <row r="8" spans="1:24" ht="15" customHeight="1">
      <c r="A8" s="410"/>
      <c r="B8" s="411"/>
      <c r="C8" s="411"/>
      <c r="D8" s="411"/>
      <c r="E8" s="411"/>
      <c r="F8" s="412"/>
      <c r="G8" s="17" t="s">
        <v>22</v>
      </c>
      <c r="H8" s="419" t="s">
        <v>23</v>
      </c>
      <c r="I8" s="420"/>
      <c r="J8" s="421"/>
      <c r="K8" s="422" t="s">
        <v>20</v>
      </c>
      <c r="L8" s="422"/>
      <c r="M8" s="422"/>
      <c r="N8" s="422"/>
      <c r="O8" s="422"/>
      <c r="P8" s="422"/>
      <c r="Q8" s="423" t="s">
        <v>24</v>
      </c>
      <c r="R8" s="423"/>
      <c r="S8" s="423"/>
      <c r="T8" s="423"/>
      <c r="U8" s="423"/>
      <c r="V8" s="423"/>
    </row>
    <row r="9" spans="1:24" ht="15" customHeight="1">
      <c r="A9" s="377" t="s">
        <v>4</v>
      </c>
      <c r="B9" s="378"/>
      <c r="C9" s="378"/>
      <c r="D9" s="378"/>
      <c r="E9" s="378"/>
      <c r="F9" s="424"/>
      <c r="G9" s="377" t="s">
        <v>50</v>
      </c>
      <c r="H9" s="378"/>
      <c r="I9" s="378"/>
      <c r="J9" s="378"/>
      <c r="K9" s="378"/>
      <c r="L9" s="378"/>
      <c r="M9" s="378"/>
      <c r="N9" s="378"/>
      <c r="O9" s="378"/>
      <c r="P9" s="378"/>
      <c r="Q9" s="378"/>
      <c r="R9" s="378"/>
      <c r="S9" s="378"/>
      <c r="T9" s="378"/>
      <c r="U9" s="378"/>
      <c r="V9" s="424"/>
    </row>
    <row r="10" spans="1:24" ht="15" customHeight="1">
      <c r="A10" s="425"/>
      <c r="B10" s="426"/>
      <c r="C10" s="426"/>
      <c r="D10" s="426"/>
      <c r="E10" s="426"/>
      <c r="F10" s="427"/>
      <c r="G10" s="381"/>
      <c r="H10" s="382"/>
      <c r="I10" s="382"/>
      <c r="J10" s="382"/>
      <c r="K10" s="382"/>
      <c r="L10" s="382"/>
      <c r="M10" s="382"/>
      <c r="N10" s="382"/>
      <c r="O10" s="382"/>
      <c r="P10" s="382"/>
      <c r="Q10" s="382"/>
      <c r="R10" s="382"/>
      <c r="S10" s="382"/>
      <c r="T10" s="382"/>
      <c r="U10" s="382"/>
      <c r="V10" s="428"/>
    </row>
    <row r="11" spans="1:24" ht="15" customHeight="1">
      <c r="A11" s="377" t="s">
        <v>0</v>
      </c>
      <c r="B11" s="378"/>
      <c r="C11" s="378"/>
      <c r="D11" s="378"/>
      <c r="E11" s="378"/>
      <c r="F11" s="424"/>
      <c r="G11" s="429" t="s">
        <v>51</v>
      </c>
      <c r="H11" s="430"/>
      <c r="I11" s="430"/>
      <c r="J11" s="430"/>
      <c r="K11" s="430"/>
      <c r="L11" s="430"/>
      <c r="M11" s="430"/>
      <c r="N11" s="430"/>
      <c r="O11" s="430"/>
      <c r="P11" s="430"/>
      <c r="Q11" s="430"/>
      <c r="R11" s="430"/>
      <c r="S11" s="430"/>
      <c r="T11" s="430"/>
      <c r="U11" s="430"/>
      <c r="V11" s="431"/>
    </row>
    <row r="12" spans="1:24" ht="15" customHeight="1">
      <c r="A12" s="425"/>
      <c r="B12" s="426"/>
      <c r="C12" s="426"/>
      <c r="D12" s="426"/>
      <c r="E12" s="426"/>
      <c r="F12" s="427"/>
      <c r="G12" s="432" t="s">
        <v>17</v>
      </c>
      <c r="H12" s="433"/>
      <c r="I12" s="433"/>
      <c r="J12" s="433"/>
      <c r="K12" s="433"/>
      <c r="L12" s="433"/>
      <c r="M12" s="433"/>
      <c r="N12" s="433"/>
      <c r="O12" s="433"/>
      <c r="P12" s="433"/>
      <c r="Q12" s="433"/>
      <c r="R12" s="433"/>
      <c r="S12" s="433"/>
      <c r="T12" s="433"/>
      <c r="U12" s="433"/>
      <c r="V12" s="434"/>
    </row>
    <row r="13" spans="1:24" ht="15" customHeight="1">
      <c r="A13" s="377" t="s">
        <v>1</v>
      </c>
      <c r="B13" s="378"/>
      <c r="C13" s="378"/>
      <c r="D13" s="378"/>
      <c r="E13" s="378"/>
      <c r="F13" s="424"/>
      <c r="G13" s="442" t="s">
        <v>30</v>
      </c>
      <c r="H13" s="443"/>
      <c r="I13" s="443"/>
      <c r="J13" s="443"/>
      <c r="K13" s="443"/>
      <c r="L13" s="443"/>
      <c r="M13" s="443"/>
      <c r="N13" s="444"/>
      <c r="O13" s="419" t="s">
        <v>31</v>
      </c>
      <c r="P13" s="420"/>
      <c r="Q13" s="420"/>
      <c r="R13" s="420"/>
      <c r="S13" s="420"/>
      <c r="T13" s="420"/>
      <c r="U13" s="420"/>
      <c r="V13" s="421"/>
    </row>
    <row r="14" spans="1:24" ht="15" customHeight="1">
      <c r="A14" s="425"/>
      <c r="B14" s="426"/>
      <c r="C14" s="426"/>
      <c r="D14" s="426"/>
      <c r="E14" s="426"/>
      <c r="F14" s="427"/>
      <c r="G14" s="445"/>
      <c r="H14" s="446"/>
      <c r="I14" s="446"/>
      <c r="J14" s="446"/>
      <c r="K14" s="446"/>
      <c r="L14" s="446"/>
      <c r="M14" s="446"/>
      <c r="N14" s="447"/>
      <c r="O14" s="419" t="s">
        <v>2</v>
      </c>
      <c r="P14" s="420"/>
      <c r="Q14" s="420"/>
      <c r="R14" s="421"/>
      <c r="S14" s="419" t="s">
        <v>6</v>
      </c>
      <c r="T14" s="420"/>
      <c r="U14" s="420"/>
      <c r="V14" s="421"/>
      <c r="W14" s="12"/>
      <c r="X14" s="12"/>
    </row>
    <row r="15" spans="1:24" ht="15" customHeight="1">
      <c r="A15" s="435" t="s">
        <v>11</v>
      </c>
      <c r="B15" s="436"/>
      <c r="C15" s="437"/>
      <c r="D15" s="435" t="s">
        <v>12</v>
      </c>
      <c r="E15" s="436"/>
      <c r="F15" s="437"/>
      <c r="G15" s="410" t="s">
        <v>3</v>
      </c>
      <c r="H15" s="412"/>
      <c r="I15" s="438" t="s">
        <v>13</v>
      </c>
      <c r="J15" s="439"/>
      <c r="K15" s="439"/>
      <c r="L15" s="439"/>
      <c r="M15" s="439"/>
      <c r="N15" s="440"/>
      <c r="O15" s="441"/>
      <c r="P15" s="441"/>
      <c r="Q15" s="441"/>
      <c r="R15" s="441"/>
      <c r="S15" s="441"/>
      <c r="T15" s="441"/>
      <c r="U15" s="441"/>
      <c r="V15" s="441"/>
    </row>
    <row r="16" spans="1:24" ht="25.5" customHeight="1">
      <c r="A16" s="453" t="s">
        <v>25</v>
      </c>
      <c r="B16" s="454"/>
      <c r="C16" s="454"/>
      <c r="D16" s="454"/>
      <c r="E16" s="454"/>
      <c r="F16" s="454"/>
      <c r="G16" s="455"/>
      <c r="H16" s="456" t="s">
        <v>26</v>
      </c>
      <c r="I16" s="457"/>
      <c r="J16" s="457"/>
      <c r="K16" s="457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8"/>
    </row>
    <row r="17" spans="1:22" ht="60" customHeight="1">
      <c r="A17" s="459" t="s">
        <v>27</v>
      </c>
      <c r="B17" s="460"/>
      <c r="C17" s="460"/>
      <c r="D17" s="460"/>
      <c r="E17" s="460"/>
      <c r="F17" s="460"/>
      <c r="G17" s="461"/>
      <c r="H17" s="459" t="s">
        <v>28</v>
      </c>
      <c r="I17" s="460"/>
      <c r="J17" s="460"/>
      <c r="K17" s="460"/>
      <c r="L17" s="460"/>
      <c r="M17" s="460"/>
      <c r="N17" s="460"/>
      <c r="O17" s="460"/>
      <c r="P17" s="460"/>
      <c r="Q17" s="460"/>
      <c r="R17" s="460"/>
      <c r="S17" s="460"/>
      <c r="T17" s="460"/>
      <c r="U17" s="460"/>
      <c r="V17" s="461"/>
    </row>
    <row r="18" spans="1:22" ht="10.5" customHeight="1">
      <c r="A18" s="377" t="s">
        <v>10</v>
      </c>
      <c r="B18" s="378"/>
      <c r="C18" s="378"/>
      <c r="D18" s="378"/>
      <c r="E18" s="378"/>
      <c r="F18" s="378"/>
      <c r="G18" s="424"/>
      <c r="H18" s="462" t="s">
        <v>29</v>
      </c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3"/>
      <c r="T18" s="463"/>
      <c r="U18" s="463"/>
      <c r="V18" s="464"/>
    </row>
    <row r="19" spans="1:22" ht="9" customHeight="1">
      <c r="A19" s="381"/>
      <c r="B19" s="382"/>
      <c r="C19" s="382"/>
      <c r="D19" s="382"/>
      <c r="E19" s="382"/>
      <c r="F19" s="382"/>
      <c r="G19" s="428"/>
      <c r="H19" s="465"/>
      <c r="I19" s="466"/>
      <c r="J19" s="466"/>
      <c r="K19" s="466"/>
      <c r="L19" s="466"/>
      <c r="M19" s="466"/>
      <c r="N19" s="466"/>
      <c r="O19" s="466"/>
      <c r="P19" s="466"/>
      <c r="Q19" s="466"/>
      <c r="R19" s="466"/>
      <c r="S19" s="466"/>
      <c r="T19" s="466"/>
      <c r="U19" s="466"/>
      <c r="V19" s="467"/>
    </row>
    <row r="20" spans="1:22" ht="10.5" customHeight="1">
      <c r="A20" s="381"/>
      <c r="B20" s="382"/>
      <c r="C20" s="382"/>
      <c r="D20" s="382"/>
      <c r="E20" s="382"/>
      <c r="F20" s="382"/>
      <c r="G20" s="428"/>
      <c r="H20" s="465"/>
      <c r="I20" s="466"/>
      <c r="J20" s="466"/>
      <c r="K20" s="466"/>
      <c r="L20" s="466"/>
      <c r="M20" s="466"/>
      <c r="N20" s="466"/>
      <c r="O20" s="466"/>
      <c r="P20" s="466"/>
      <c r="Q20" s="466"/>
      <c r="R20" s="466"/>
      <c r="S20" s="466"/>
      <c r="T20" s="466"/>
      <c r="U20" s="466"/>
      <c r="V20" s="467"/>
    </row>
    <row r="21" spans="1:22" ht="9" customHeight="1">
      <c r="A21" s="381"/>
      <c r="B21" s="382"/>
      <c r="C21" s="382"/>
      <c r="D21" s="382"/>
      <c r="E21" s="382"/>
      <c r="F21" s="382"/>
      <c r="G21" s="428"/>
      <c r="H21" s="465"/>
      <c r="I21" s="466"/>
      <c r="J21" s="466"/>
      <c r="K21" s="466"/>
      <c r="L21" s="466"/>
      <c r="M21" s="466"/>
      <c r="N21" s="466"/>
      <c r="O21" s="466"/>
      <c r="P21" s="466"/>
      <c r="Q21" s="466"/>
      <c r="R21" s="466"/>
      <c r="S21" s="466"/>
      <c r="T21" s="466"/>
      <c r="U21" s="466"/>
      <c r="V21" s="467"/>
    </row>
    <row r="22" spans="1:22" ht="10.5" customHeight="1">
      <c r="A22" s="425"/>
      <c r="B22" s="426"/>
      <c r="C22" s="426"/>
      <c r="D22" s="426"/>
      <c r="E22" s="426"/>
      <c r="F22" s="426"/>
      <c r="G22" s="427"/>
      <c r="H22" s="429"/>
      <c r="I22" s="430"/>
      <c r="J22" s="430"/>
      <c r="K22" s="430"/>
      <c r="L22" s="430"/>
      <c r="M22" s="430"/>
      <c r="N22" s="430"/>
      <c r="O22" s="430"/>
      <c r="P22" s="430"/>
      <c r="Q22" s="430"/>
      <c r="R22" s="430"/>
      <c r="S22" s="430"/>
      <c r="T22" s="430"/>
      <c r="U22" s="430"/>
      <c r="V22" s="431"/>
    </row>
    <row r="23" spans="1:22" ht="12.75" customHeight="1">
      <c r="A23" s="494" t="s">
        <v>47</v>
      </c>
      <c r="B23" s="495"/>
      <c r="C23" s="495"/>
      <c r="D23" s="495"/>
      <c r="E23" s="495"/>
      <c r="F23" s="496"/>
      <c r="G23" s="494" t="s">
        <v>18</v>
      </c>
      <c r="H23" s="497"/>
      <c r="I23" s="497"/>
      <c r="J23" s="497"/>
      <c r="K23" s="497"/>
      <c r="L23" s="497"/>
      <c r="M23" s="497"/>
      <c r="N23" s="497"/>
      <c r="O23" s="497"/>
      <c r="P23" s="497"/>
      <c r="Q23" s="497"/>
      <c r="R23" s="497"/>
      <c r="S23" s="497"/>
      <c r="T23" s="497"/>
      <c r="U23" s="497"/>
      <c r="V23" s="498"/>
    </row>
    <row r="24" spans="1:22" ht="15" customHeight="1">
      <c r="A24" s="335" t="s">
        <v>45</v>
      </c>
      <c r="B24" s="336"/>
      <c r="C24" s="499"/>
      <c r="D24" s="503" t="s">
        <v>15</v>
      </c>
      <c r="E24" s="504"/>
      <c r="F24" s="448" t="s">
        <v>14</v>
      </c>
      <c r="G24" s="448" t="s">
        <v>46</v>
      </c>
      <c r="H24" s="450" t="s">
        <v>15</v>
      </c>
      <c r="I24" s="451"/>
      <c r="J24" s="452" t="s">
        <v>14</v>
      </c>
      <c r="K24" s="468" t="s">
        <v>9</v>
      </c>
      <c r="L24" s="469"/>
      <c r="M24" s="469"/>
      <c r="N24" s="469"/>
      <c r="O24" s="469"/>
      <c r="P24" s="469"/>
      <c r="Q24" s="469"/>
      <c r="R24" s="469"/>
      <c r="S24" s="469"/>
      <c r="T24" s="469"/>
      <c r="U24" s="469"/>
      <c r="V24" s="470"/>
    </row>
    <row r="25" spans="1:22" ht="21.75" customHeight="1">
      <c r="A25" s="500"/>
      <c r="B25" s="501"/>
      <c r="C25" s="502"/>
      <c r="D25" s="11" t="s">
        <v>2</v>
      </c>
      <c r="E25" s="32" t="s">
        <v>6</v>
      </c>
      <c r="F25" s="449"/>
      <c r="G25" s="449"/>
      <c r="H25" s="11" t="s">
        <v>2</v>
      </c>
      <c r="I25" s="33" t="s">
        <v>6</v>
      </c>
      <c r="J25" s="449"/>
      <c r="K25" s="11" t="s">
        <v>41</v>
      </c>
      <c r="L25" s="11" t="s">
        <v>42</v>
      </c>
      <c r="M25" s="11" t="s">
        <v>43</v>
      </c>
      <c r="N25" s="11" t="s">
        <v>33</v>
      </c>
      <c r="O25" s="11" t="s">
        <v>44</v>
      </c>
      <c r="P25" s="11" t="s">
        <v>34</v>
      </c>
      <c r="Q25" s="11" t="s">
        <v>35</v>
      </c>
      <c r="R25" s="11" t="s">
        <v>36</v>
      </c>
      <c r="S25" s="11" t="s">
        <v>37</v>
      </c>
      <c r="T25" s="11" t="s">
        <v>38</v>
      </c>
      <c r="U25" s="11" t="s">
        <v>39</v>
      </c>
      <c r="V25" s="11" t="s">
        <v>40</v>
      </c>
    </row>
    <row r="26" spans="1:22" ht="3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spans="1:22" ht="12.75" customHeight="1">
      <c r="A27" s="476"/>
      <c r="B27" s="477"/>
      <c r="C27" s="478"/>
      <c r="D27" s="488"/>
      <c r="E27" s="505"/>
      <c r="F27" s="488"/>
      <c r="G27" s="35"/>
      <c r="H27" s="36"/>
      <c r="I27" s="36"/>
      <c r="J27" s="36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</row>
    <row r="28" spans="1:22" ht="12.75" customHeight="1">
      <c r="A28" s="479"/>
      <c r="B28" s="480"/>
      <c r="C28" s="481"/>
      <c r="D28" s="489"/>
      <c r="E28" s="506"/>
      <c r="F28" s="489"/>
      <c r="G28" s="38"/>
      <c r="H28" s="39"/>
      <c r="I28" s="39"/>
      <c r="J28" s="39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</row>
    <row r="29" spans="1:22" ht="12.75" customHeight="1">
      <c r="A29" s="479"/>
      <c r="B29" s="480"/>
      <c r="C29" s="481"/>
      <c r="D29" s="489"/>
      <c r="E29" s="506"/>
      <c r="F29" s="489"/>
      <c r="G29" s="40"/>
      <c r="H29" s="41"/>
      <c r="I29" s="41"/>
      <c r="J29" s="41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</row>
    <row r="30" spans="1:22" ht="12.75" customHeight="1">
      <c r="A30" s="479"/>
      <c r="B30" s="480"/>
      <c r="C30" s="481"/>
      <c r="D30" s="489"/>
      <c r="E30" s="506"/>
      <c r="F30" s="489"/>
      <c r="G30" s="40"/>
      <c r="H30" s="41"/>
      <c r="I30" s="41"/>
      <c r="J30" s="41"/>
      <c r="K30" s="42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</row>
    <row r="31" spans="1:22" ht="12.75" customHeight="1">
      <c r="A31" s="479"/>
      <c r="B31" s="480"/>
      <c r="C31" s="481"/>
      <c r="D31" s="489"/>
      <c r="E31" s="506"/>
      <c r="F31" s="489"/>
      <c r="G31" s="43"/>
      <c r="H31" s="41"/>
      <c r="I31" s="41"/>
      <c r="J31" s="41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</row>
    <row r="32" spans="1:22" ht="12.75" customHeight="1">
      <c r="A32" s="482"/>
      <c r="B32" s="483"/>
      <c r="C32" s="484"/>
      <c r="D32" s="490"/>
      <c r="E32" s="507"/>
      <c r="F32" s="490"/>
      <c r="G32" s="44"/>
      <c r="H32" s="45"/>
      <c r="I32" s="45"/>
      <c r="J32" s="45"/>
      <c r="K32" s="44"/>
      <c r="L32" s="44"/>
      <c r="M32" s="44"/>
      <c r="N32" s="44"/>
      <c r="O32" s="46"/>
      <c r="P32" s="44"/>
      <c r="Q32" s="44"/>
      <c r="R32" s="44"/>
      <c r="S32" s="44"/>
      <c r="T32" s="44"/>
      <c r="U32" s="44"/>
      <c r="V32" s="44"/>
    </row>
    <row r="33" spans="1:22" ht="3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spans="1:22" ht="12.75" customHeight="1">
      <c r="A34" s="476"/>
      <c r="B34" s="477"/>
      <c r="C34" s="478"/>
      <c r="D34" s="485"/>
      <c r="E34" s="485"/>
      <c r="F34" s="491"/>
      <c r="G34" s="37"/>
      <c r="H34" s="36"/>
      <c r="I34" s="36"/>
      <c r="J34" s="36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</row>
    <row r="35" spans="1:22" ht="12.75" customHeight="1">
      <c r="A35" s="479"/>
      <c r="B35" s="480"/>
      <c r="C35" s="481"/>
      <c r="D35" s="486"/>
      <c r="E35" s="486"/>
      <c r="F35" s="492"/>
      <c r="G35" s="40"/>
      <c r="H35" s="41"/>
      <c r="I35" s="41"/>
      <c r="J35" s="41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</row>
    <row r="36" spans="1:22" ht="12.75" customHeight="1">
      <c r="A36" s="479"/>
      <c r="B36" s="480"/>
      <c r="C36" s="481"/>
      <c r="D36" s="486"/>
      <c r="E36" s="486"/>
      <c r="F36" s="492"/>
      <c r="G36" s="40"/>
      <c r="H36" s="41"/>
      <c r="I36" s="41"/>
      <c r="J36" s="41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</row>
    <row r="37" spans="1:22" ht="12.75" customHeight="1">
      <c r="A37" s="479"/>
      <c r="B37" s="480"/>
      <c r="C37" s="481"/>
      <c r="D37" s="486"/>
      <c r="E37" s="486"/>
      <c r="F37" s="492"/>
      <c r="G37" s="40"/>
      <c r="H37" s="41"/>
      <c r="I37" s="41"/>
      <c r="J37" s="41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</row>
    <row r="38" spans="1:22" ht="12.75" customHeight="1">
      <c r="A38" s="479"/>
      <c r="B38" s="480"/>
      <c r="C38" s="481"/>
      <c r="D38" s="486"/>
      <c r="E38" s="486"/>
      <c r="F38" s="492"/>
      <c r="G38" s="40"/>
      <c r="H38" s="41"/>
      <c r="I38" s="41"/>
      <c r="J38" s="41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</row>
    <row r="39" spans="1:22" ht="12.75" customHeight="1">
      <c r="A39" s="482"/>
      <c r="B39" s="483"/>
      <c r="C39" s="484"/>
      <c r="D39" s="487"/>
      <c r="E39" s="487"/>
      <c r="F39" s="493"/>
      <c r="G39" s="44"/>
      <c r="H39" s="45"/>
      <c r="I39" s="45"/>
      <c r="J39" s="45"/>
      <c r="K39" s="44"/>
      <c r="L39" s="47"/>
      <c r="M39" s="47"/>
      <c r="N39" s="44"/>
      <c r="O39" s="44"/>
      <c r="P39" s="44"/>
      <c r="Q39" s="44"/>
      <c r="R39" s="44"/>
      <c r="S39" s="44"/>
      <c r="T39" s="44"/>
      <c r="U39" s="44"/>
      <c r="V39" s="44"/>
    </row>
    <row r="40" spans="1:22" ht="3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</row>
    <row r="41" spans="1:22" ht="12.75" customHeight="1">
      <c r="A41" s="476"/>
      <c r="B41" s="477"/>
      <c r="C41" s="478"/>
      <c r="D41" s="485"/>
      <c r="E41" s="485"/>
      <c r="F41" s="488"/>
      <c r="G41" s="35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</row>
    <row r="42" spans="1:22" ht="12.75" customHeight="1">
      <c r="A42" s="479"/>
      <c r="B42" s="480"/>
      <c r="C42" s="481"/>
      <c r="D42" s="486"/>
      <c r="E42" s="486"/>
      <c r="F42" s="489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</row>
    <row r="43" spans="1:22" ht="12.75" customHeight="1">
      <c r="A43" s="479"/>
      <c r="B43" s="480"/>
      <c r="C43" s="481"/>
      <c r="D43" s="486"/>
      <c r="E43" s="486"/>
      <c r="F43" s="489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</row>
    <row r="44" spans="1:22">
      <c r="A44" s="479"/>
      <c r="B44" s="480"/>
      <c r="C44" s="481"/>
      <c r="D44" s="486"/>
      <c r="E44" s="486"/>
      <c r="F44" s="489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</row>
    <row r="45" spans="1:22">
      <c r="A45" s="479"/>
      <c r="B45" s="480"/>
      <c r="C45" s="481"/>
      <c r="D45" s="486"/>
      <c r="E45" s="486"/>
      <c r="F45" s="489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</row>
    <row r="46" spans="1:22">
      <c r="A46" s="479"/>
      <c r="B46" s="480"/>
      <c r="C46" s="481"/>
      <c r="D46" s="486"/>
      <c r="E46" s="486"/>
      <c r="F46" s="489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</row>
    <row r="47" spans="1:22">
      <c r="A47" s="482"/>
      <c r="B47" s="483"/>
      <c r="C47" s="484"/>
      <c r="D47" s="487"/>
      <c r="E47" s="487"/>
      <c r="F47" s="490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</row>
    <row r="48" spans="1:22" ht="3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</row>
    <row r="49" spans="1:22">
      <c r="A49" s="476"/>
      <c r="B49" s="477"/>
      <c r="C49" s="478"/>
      <c r="D49" s="488"/>
      <c r="E49" s="488"/>
      <c r="F49" s="488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</row>
    <row r="50" spans="1:22">
      <c r="A50" s="479"/>
      <c r="B50" s="480"/>
      <c r="C50" s="481"/>
      <c r="D50" s="489"/>
      <c r="E50" s="489"/>
      <c r="F50" s="489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</row>
    <row r="51" spans="1:22">
      <c r="A51" s="479"/>
      <c r="B51" s="480"/>
      <c r="C51" s="481"/>
      <c r="D51" s="489"/>
      <c r="E51" s="489"/>
      <c r="F51" s="489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</row>
    <row r="52" spans="1:22">
      <c r="A52" s="479"/>
      <c r="B52" s="480"/>
      <c r="C52" s="481"/>
      <c r="D52" s="489"/>
      <c r="E52" s="489"/>
      <c r="F52" s="489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</row>
    <row r="53" spans="1:22">
      <c r="A53" s="479"/>
      <c r="B53" s="480"/>
      <c r="C53" s="481"/>
      <c r="D53" s="489"/>
      <c r="E53" s="489"/>
      <c r="F53" s="489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</row>
    <row r="54" spans="1:22">
      <c r="A54" s="482"/>
      <c r="B54" s="483"/>
      <c r="C54" s="484"/>
      <c r="D54" s="490"/>
      <c r="E54" s="490"/>
      <c r="F54" s="490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</row>
    <row r="55" spans="1:22" ht="3" customHeight="1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7"/>
    </row>
    <row r="56" spans="1:22">
      <c r="A56" s="8"/>
      <c r="B56" s="8"/>
      <c r="C56" s="8"/>
      <c r="D56" s="8"/>
      <c r="E56" s="9" t="s">
        <v>16</v>
      </c>
      <c r="F56" s="10">
        <v>100</v>
      </c>
      <c r="G56" s="8"/>
      <c r="H56" s="8"/>
      <c r="I56" s="8"/>
    </row>
    <row r="57" spans="1:22">
      <c r="K57" s="16" t="s">
        <v>41</v>
      </c>
      <c r="L57" s="11" t="s">
        <v>42</v>
      </c>
      <c r="M57" s="11" t="s">
        <v>43</v>
      </c>
      <c r="N57" s="11" t="s">
        <v>33</v>
      </c>
      <c r="O57" s="11" t="s">
        <v>44</v>
      </c>
      <c r="P57" s="11" t="s">
        <v>34</v>
      </c>
      <c r="Q57" s="11" t="s">
        <v>35</v>
      </c>
      <c r="R57" s="11" t="s">
        <v>36</v>
      </c>
      <c r="S57" s="11" t="s">
        <v>37</v>
      </c>
      <c r="T57" s="11" t="s">
        <v>38</v>
      </c>
      <c r="U57" s="11" t="s">
        <v>39</v>
      </c>
      <c r="V57" s="11" t="s">
        <v>40</v>
      </c>
    </row>
    <row r="58" spans="1:22">
      <c r="J58" s="14" t="s">
        <v>32</v>
      </c>
      <c r="K58" s="471" t="s">
        <v>48</v>
      </c>
      <c r="L58" s="472"/>
      <c r="M58" s="472"/>
      <c r="N58" s="472"/>
      <c r="O58" s="472"/>
      <c r="P58" s="472"/>
      <c r="Q58" s="472"/>
      <c r="R58" s="472"/>
      <c r="S58" s="472"/>
      <c r="T58" s="472"/>
      <c r="U58" s="472"/>
      <c r="V58" s="473"/>
    </row>
    <row r="59" spans="1:22" ht="15.75">
      <c r="J59" s="13">
        <v>1000</v>
      </c>
      <c r="K59" s="15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5.75">
      <c r="J60" s="13">
        <v>2000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5.75">
      <c r="J61" s="13">
        <v>3000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5.75">
      <c r="J62" s="13">
        <v>4000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5.75">
      <c r="J63" s="13">
        <v>5000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5.75">
      <c r="J64" s="13">
        <v>6000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0:22" ht="15.75">
      <c r="J65" s="13">
        <v>7000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0:22" ht="15.75">
      <c r="J66" s="13">
        <v>8000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0:22" ht="15.75">
      <c r="J67" s="13">
        <v>9000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</sheetData>
  <mergeCells count="59">
    <mergeCell ref="A27:C32"/>
    <mergeCell ref="D27:D32"/>
    <mergeCell ref="E27:E32"/>
    <mergeCell ref="F27:F32"/>
    <mergeCell ref="A34:C39"/>
    <mergeCell ref="D34:D39"/>
    <mergeCell ref="K58:V58"/>
    <mergeCell ref="S1:V1"/>
    <mergeCell ref="A41:C47"/>
    <mergeCell ref="D41:D47"/>
    <mergeCell ref="E41:E47"/>
    <mergeCell ref="F41:F47"/>
    <mergeCell ref="A49:C54"/>
    <mergeCell ref="D49:D54"/>
    <mergeCell ref="E49:E54"/>
    <mergeCell ref="E34:E39"/>
    <mergeCell ref="F34:F39"/>
    <mergeCell ref="A23:F23"/>
    <mergeCell ref="G23:V23"/>
    <mergeCell ref="A24:C25"/>
    <mergeCell ref="D24:E24"/>
    <mergeCell ref="F49:F54"/>
    <mergeCell ref="F24:F25"/>
    <mergeCell ref="G24:G25"/>
    <mergeCell ref="H24:I24"/>
    <mergeCell ref="J24:J25"/>
    <mergeCell ref="A16:G16"/>
    <mergeCell ref="H16:V16"/>
    <mergeCell ref="A17:G17"/>
    <mergeCell ref="H17:V17"/>
    <mergeCell ref="A18:G22"/>
    <mergeCell ref="H18:V22"/>
    <mergeCell ref="K24:V24"/>
    <mergeCell ref="S14:V14"/>
    <mergeCell ref="A15:C15"/>
    <mergeCell ref="D15:F15"/>
    <mergeCell ref="G15:H15"/>
    <mergeCell ref="I15:N15"/>
    <mergeCell ref="O15:R15"/>
    <mergeCell ref="S15:V15"/>
    <mergeCell ref="A13:F14"/>
    <mergeCell ref="G13:N14"/>
    <mergeCell ref="O13:V13"/>
    <mergeCell ref="O14:R14"/>
    <mergeCell ref="A9:F10"/>
    <mergeCell ref="G9:V10"/>
    <mergeCell ref="A11:F12"/>
    <mergeCell ref="G11:V11"/>
    <mergeCell ref="G12:V12"/>
    <mergeCell ref="C2:V2"/>
    <mergeCell ref="C3:V3"/>
    <mergeCell ref="C4:V4"/>
    <mergeCell ref="C5:V5"/>
    <mergeCell ref="A7:F8"/>
    <mergeCell ref="G7:J7"/>
    <mergeCell ref="K7:V7"/>
    <mergeCell ref="H8:J8"/>
    <mergeCell ref="K8:P8"/>
    <mergeCell ref="Q8:V8"/>
  </mergeCells>
  <printOptions verticalCentered="1"/>
  <pageMargins left="0.78740157480314965" right="0" top="0" bottom="0" header="0" footer="0"/>
  <pageSetup paperSize="120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Catalago de egresos</vt:lpstr>
      <vt:lpstr>Recursos</vt:lpstr>
      <vt:lpstr>Hoja1</vt:lpstr>
      <vt:lpstr>para curso</vt:lpstr>
      <vt:lpstr>Formato</vt:lpstr>
      <vt:lpstr>Formato (2)</vt:lpstr>
    </vt:vector>
  </TitlesOfParts>
  <Company>GODEZAC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HACIENDAMUNICIPAL</cp:lastModifiedBy>
  <cp:lastPrinted>2010-11-23T20:28:41Z</cp:lastPrinted>
  <dcterms:created xsi:type="dcterms:W3CDTF">2006-10-25T15:03:11Z</dcterms:created>
  <dcterms:modified xsi:type="dcterms:W3CDTF">2010-11-29T18:04:18Z</dcterms:modified>
</cp:coreProperties>
</file>